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2" i="2" l="1"/>
  <c r="H74" i="2"/>
  <c r="H75" i="2"/>
  <c r="H54" i="2"/>
  <c r="H80" i="2" l="1"/>
  <c r="H55" i="2" l="1"/>
  <c r="H79" i="2" l="1"/>
  <c r="H81" i="2"/>
  <c r="H27" i="2"/>
  <c r="H53" i="2" l="1"/>
  <c r="H58" i="2"/>
  <c r="H33" i="2"/>
  <c r="H22" i="2"/>
  <c r="H52" i="2" l="1"/>
  <c r="H70" i="2"/>
  <c r="H110" i="2" l="1"/>
  <c r="H109" i="2" s="1"/>
  <c r="H108" i="2" s="1"/>
  <c r="H106" i="2"/>
  <c r="H105" i="2"/>
  <c r="H104" i="2" s="1"/>
  <c r="H103" i="2" s="1"/>
  <c r="H101" i="2"/>
  <c r="H98" i="2"/>
  <c r="H96" i="2"/>
  <c r="H94" i="2"/>
  <c r="H92" i="2"/>
  <c r="H89" i="2"/>
  <c r="H88" i="2"/>
  <c r="H85" i="2"/>
  <c r="H84" i="2" s="1"/>
  <c r="H78" i="2"/>
  <c r="H77" i="2" s="1"/>
  <c r="H69" i="2"/>
  <c r="H68" i="2" s="1"/>
  <c r="H67" i="2" s="1"/>
  <c r="H65" i="2"/>
  <c r="H64" i="2" s="1"/>
  <c r="H63" i="2" s="1"/>
  <c r="H62" i="2" s="1"/>
  <c r="H61" i="2" s="1"/>
  <c r="H50" i="2"/>
  <c r="H48" i="2"/>
  <c r="H46" i="2"/>
  <c r="H44" i="2"/>
  <c r="H42" i="2"/>
  <c r="H40" i="2"/>
  <c r="H38" i="2"/>
  <c r="H31" i="2"/>
  <c r="H30" i="2"/>
  <c r="H26" i="2"/>
  <c r="H25" i="2" s="1"/>
  <c r="H24" i="2" s="1"/>
  <c r="H23" i="2" s="1"/>
  <c r="H21" i="2"/>
  <c r="H20" i="2"/>
  <c r="H19" i="2"/>
  <c r="H91" i="2" l="1"/>
  <c r="H87" i="2" s="1"/>
  <c r="H73" i="2"/>
  <c r="H35" i="2"/>
  <c r="H18" i="2" s="1"/>
  <c r="H112" i="2" l="1"/>
  <c r="H17" i="2" s="1"/>
</calcChain>
</file>

<file path=xl/sharedStrings.xml><?xml version="1.0" encoding="utf-8"?>
<sst xmlns="http://schemas.openxmlformats.org/spreadsheetml/2006/main" count="348" uniqueCount="122">
  <si>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</si>
  <si>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</si>
  <si>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</si>
  <si>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</si>
  <si>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</si>
  <si>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</si>
  <si>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</si>
  <si>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</si>
  <si>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</si>
  <si>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</si>
  <si>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</si>
  <si>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</si>
  <si>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</si>
  <si>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</si>
  <si>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</si>
  <si>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</si>
  <si>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</si>
  <si>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</si>
  <si>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</si>
  <si>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</si>
  <si>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</si>
  <si>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</si>
  <si>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</si>
  <si>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</si>
  <si>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</si>
  <si>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</si>
  <si>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</si>
  <si>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</si>
  <si>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</si>
  <si>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</si>
  <si>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</si>
  <si>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</si>
  <si>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</si>
  <si>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</si>
  <si>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</si>
  <si>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</si>
  <si>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</si>
  <si>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</si>
  <si>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</si>
  <si>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</si>
  <si>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</si>
  <si>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</si>
  <si>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</si>
  <si>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</si>
  <si>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</si>
  <si>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</si>
  <si>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</si>
  <si>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</si>
  <si>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</si>
  <si>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</si>
  <si>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</si>
  <si>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</si>
  <si>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</si>
  <si>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</si>
  <si>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</si>
  <si>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</si>
  <si>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</si>
  <si>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</si>
  <si>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</si>
  <si>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</si>
  <si>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</si>
  <si>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</si>
  <si>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</si>
  <si>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</si>
  <si>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</si>
  <si>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</si>
  <si>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</si>
  <si>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</si>
  <si>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</si>
  <si>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</si>
  <si>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</si>
  <si>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</si>
  <si>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</si>
  <si>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</si>
  <si>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</si>
  <si>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</si>
  <si>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</si>
  <si>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</si>
  <si>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</si>
  <si>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</si>
  <si>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</si>
  <si>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</si>
  <si>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</si>
  <si>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</si>
  <si>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</si>
  <si>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</si>
  <si>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</si>
  <si>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</si>
  <si>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</si>
  <si>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</si>
  <si>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</si>
  <si>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</si>
  <si>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</si>
  <si>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</si>
  <si>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</si>
  <si>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</si>
  <si>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</si>
  <si>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</si>
  <si>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</si>
  <si>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</si>
  <si>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</si>
  <si>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</si>
  <si>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</si>
  <si>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</si>
  <si>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</si>
  <si>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</si>
  <si>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</si>
  <si>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</si>
  <si>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</si>
  <si>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2022 год </t>
  </si>
  <si>
    <t>Сумма на 2022 год</t>
  </si>
  <si>
    <t>6Д0200020</t>
  </si>
  <si>
    <t xml:space="preserve">Расходы на обеспечение проведения выборов и референдумов </t>
  </si>
  <si>
    <t>6Д001L5762</t>
  </si>
  <si>
    <t>6Д001L5670</t>
  </si>
  <si>
    <t>Реализация госпро</t>
  </si>
  <si>
    <t>к  Решению Совета народных депутатов</t>
  </si>
  <si>
    <t>Приложение №8</t>
  </si>
  <si>
    <t>Администрация муниципального образования "Джерокайское сельское поселение"</t>
  </si>
  <si>
    <t>№ 2 от  09.02.2022г.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</si>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</sst>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62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1" fillId="4" borderId="0" xfId="1" applyFill="1"/>
    <xf numFmtId="0" fontId="2" fillId="4" borderId="2" xfId="1" applyFont="1" applyFill="1" applyBorder="1" applyAlignment="1">
      <alignment vertical="center" wrapText="1"/>
    </xf>
    <xf numFmtId="0" fontId="4" fillId="4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2" fillId="4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2" fontId="4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0"/>
  <sheetViews>
    <sheetView tabSelected="1" topLeftCell="B90" workbookViewId="0">
      <selection activeCell="J91" sqref="J91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11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60" t="s">
        <v>117</v>
      </c>
      <c r="E2" s="60"/>
      <c r="F2" s="60"/>
      <c r="G2" s="60"/>
      <c r="H2" s="60"/>
    </row>
    <row r="3" spans="2:8" x14ac:dyDescent="0.2">
      <c r="B3" s="27"/>
      <c r="C3" s="27"/>
      <c r="D3" s="28" t="s">
        <v>116</v>
      </c>
      <c r="E3" s="28"/>
      <c r="F3" s="28"/>
      <c r="G3" s="28"/>
      <c r="H3" s="28"/>
    </row>
    <row r="4" spans="2:8" x14ac:dyDescent="0.2">
      <c r="B4" s="27"/>
      <c r="C4" s="27"/>
      <c r="D4" s="28" t="s">
        <v>0</v>
      </c>
      <c r="E4" s="28"/>
      <c r="F4" s="28"/>
      <c r="G4" s="28"/>
      <c r="H4" s="28"/>
    </row>
    <row r="5" spans="2:8" ht="14.25" customHeight="1" x14ac:dyDescent="0.2">
      <c r="B5" s="27"/>
      <c r="C5" s="27"/>
      <c r="D5" s="60" t="s">
        <v>119</v>
      </c>
      <c r="E5" s="60"/>
      <c r="F5" s="60"/>
      <c r="G5" s="60"/>
      <c r="H5" s="60"/>
    </row>
    <row r="6" spans="2:8" x14ac:dyDescent="0.2">
      <c r="B6" s="27"/>
      <c r="C6" s="27"/>
      <c r="D6" s="29"/>
      <c r="E6" s="29"/>
      <c r="F6" s="29"/>
      <c r="G6" s="29"/>
      <c r="H6" s="29"/>
    </row>
    <row r="7" spans="2:8" ht="15.75" x14ac:dyDescent="0.25">
      <c r="B7" s="61" t="s">
        <v>1</v>
      </c>
      <c r="C7" s="61"/>
      <c r="D7" s="61"/>
      <c r="E7" s="61"/>
      <c r="F7" s="61"/>
      <c r="G7" s="61"/>
      <c r="H7" s="61"/>
    </row>
    <row r="8" spans="2:8" ht="15.75" x14ac:dyDescent="0.25">
      <c r="B8" s="61" t="s">
        <v>109</v>
      </c>
      <c r="C8" s="61"/>
      <c r="D8" s="61"/>
      <c r="E8" s="61"/>
      <c r="F8" s="61"/>
      <c r="G8" s="61"/>
      <c r="H8" s="61"/>
    </row>
    <row r="9" spans="2:8" ht="15.75" x14ac:dyDescent="0.25">
      <c r="B9" s="61"/>
      <c r="C9" s="61"/>
      <c r="D9" s="61"/>
      <c r="E9" s="61"/>
      <c r="F9" s="61"/>
      <c r="G9" s="61"/>
      <c r="H9" s="61"/>
    </row>
    <row r="10" spans="2:8" x14ac:dyDescent="0.2">
      <c r="B10" s="59"/>
      <c r="C10" s="59"/>
      <c r="D10" s="59"/>
      <c r="E10" s="59"/>
      <c r="F10" s="59"/>
      <c r="G10" s="59"/>
      <c r="H10" s="59"/>
    </row>
    <row r="11" spans="2:8" x14ac:dyDescent="0.2">
      <c r="B11" s="27"/>
      <c r="C11" s="27"/>
      <c r="D11" s="27"/>
      <c r="E11" s="27"/>
      <c r="F11" s="27"/>
      <c r="G11" s="27"/>
      <c r="H11" s="30" t="s">
        <v>2</v>
      </c>
    </row>
    <row r="12" spans="2:8" s="2" customFormat="1" ht="12.75" customHeight="1" x14ac:dyDescent="0.2">
      <c r="B12" s="55" t="s">
        <v>3</v>
      </c>
      <c r="C12" s="56" t="s">
        <v>4</v>
      </c>
      <c r="D12" s="55" t="s">
        <v>5</v>
      </c>
      <c r="E12" s="55" t="s">
        <v>6</v>
      </c>
      <c r="F12" s="55" t="s">
        <v>7</v>
      </c>
      <c r="G12" s="55" t="s">
        <v>8</v>
      </c>
      <c r="H12" s="54" t="s">
        <v>110</v>
      </c>
    </row>
    <row r="13" spans="2:8" s="2" customFormat="1" x14ac:dyDescent="0.2">
      <c r="B13" s="55"/>
      <c r="C13" s="57"/>
      <c r="D13" s="55"/>
      <c r="E13" s="55"/>
      <c r="F13" s="55"/>
      <c r="G13" s="55"/>
      <c r="H13" s="54"/>
    </row>
    <row r="14" spans="2:8" s="2" customFormat="1" x14ac:dyDescent="0.2">
      <c r="B14" s="55"/>
      <c r="C14" s="58"/>
      <c r="D14" s="55"/>
      <c r="E14" s="55"/>
      <c r="F14" s="55"/>
      <c r="G14" s="55"/>
      <c r="H14" s="54"/>
    </row>
    <row r="15" spans="2:8" s="2" customFormat="1" x14ac:dyDescent="0.2">
      <c r="B15" s="48"/>
      <c r="C15" s="49"/>
      <c r="D15" s="48"/>
      <c r="E15" s="48"/>
      <c r="F15" s="48"/>
      <c r="G15" s="48"/>
      <c r="H15" s="47"/>
    </row>
    <row r="16" spans="2:8" s="2" customFormat="1" x14ac:dyDescent="0.2">
      <c r="B16" s="3">
        <v>1</v>
      </c>
      <c r="C16" s="3"/>
      <c r="D16" s="3">
        <v>3</v>
      </c>
      <c r="E16" s="3">
        <v>4</v>
      </c>
      <c r="F16" s="3">
        <v>5</v>
      </c>
      <c r="G16" s="3">
        <v>6</v>
      </c>
      <c r="H16" s="3">
        <v>7</v>
      </c>
    </row>
    <row r="17" spans="2:9" s="52" customFormat="1" ht="25.5" x14ac:dyDescent="0.2">
      <c r="B17" s="37" t="s">
        <v>118</v>
      </c>
      <c r="C17" s="50">
        <v>778</v>
      </c>
      <c r="D17" s="51"/>
      <c r="E17" s="51"/>
      <c r="F17" s="51"/>
      <c r="G17" s="51"/>
      <c r="H17" s="53">
        <f>H112</f>
        <v>66082.17</v>
      </c>
    </row>
    <row r="18" spans="2:9" s="2" customFormat="1" x14ac:dyDescent="0.2">
      <c r="B18" s="6" t="s">
        <v>9</v>
      </c>
      <c r="C18" s="6"/>
      <c r="D18" s="31" t="s">
        <v>10</v>
      </c>
      <c r="E18" s="32"/>
      <c r="F18" s="31"/>
      <c r="G18" s="32"/>
      <c r="H18" s="33">
        <f>H19+H23+H33+H35</f>
        <v>5411.9000000000005</v>
      </c>
      <c r="I18" s="4"/>
    </row>
    <row r="19" spans="2:9" s="2" customFormat="1" ht="36" customHeight="1" x14ac:dyDescent="0.2">
      <c r="B19" s="5" t="s">
        <v>11</v>
      </c>
      <c r="C19" s="6"/>
      <c r="D19" s="7" t="s">
        <v>10</v>
      </c>
      <c r="E19" s="8" t="s">
        <v>12</v>
      </c>
      <c r="F19" s="7"/>
      <c r="G19" s="8"/>
      <c r="H19" s="9">
        <f>H22</f>
        <v>977.59999999999991</v>
      </c>
    </row>
    <row r="20" spans="2:9" s="2" customFormat="1" ht="22.5" customHeight="1" x14ac:dyDescent="0.2">
      <c r="B20" s="5" t="s">
        <v>13</v>
      </c>
      <c r="C20" s="6"/>
      <c r="D20" s="7" t="s">
        <v>10</v>
      </c>
      <c r="E20" s="8" t="s">
        <v>12</v>
      </c>
      <c r="F20" s="7" t="s">
        <v>14</v>
      </c>
      <c r="G20" s="8"/>
      <c r="H20" s="9">
        <f>H22</f>
        <v>977.59999999999991</v>
      </c>
      <c r="I20" s="4"/>
    </row>
    <row r="21" spans="2:9" s="2" customFormat="1" x14ac:dyDescent="0.2">
      <c r="B21" s="5" t="s">
        <v>15</v>
      </c>
      <c r="C21" s="6"/>
      <c r="D21" s="7" t="s">
        <v>10</v>
      </c>
      <c r="E21" s="8" t="s">
        <v>12</v>
      </c>
      <c r="F21" s="7" t="s">
        <v>16</v>
      </c>
      <c r="G21" s="8"/>
      <c r="H21" s="9">
        <f>H22</f>
        <v>977.59999999999991</v>
      </c>
      <c r="I21" s="4"/>
    </row>
    <row r="22" spans="2:9" s="2" customFormat="1" ht="63.75" customHeight="1" x14ac:dyDescent="0.2">
      <c r="B22" s="10" t="s">
        <v>17</v>
      </c>
      <c r="C22" s="6"/>
      <c r="D22" s="7" t="s">
        <v>10</v>
      </c>
      <c r="E22" s="8" t="s">
        <v>12</v>
      </c>
      <c r="F22" s="7" t="s">
        <v>16</v>
      </c>
      <c r="G22" s="8">
        <v>100</v>
      </c>
      <c r="H22" s="9">
        <f>750.8+226.8</f>
        <v>977.59999999999991</v>
      </c>
    </row>
    <row r="23" spans="2:9" s="2" customFormat="1" ht="49.5" customHeight="1" x14ac:dyDescent="0.2">
      <c r="B23" s="34" t="s">
        <v>18</v>
      </c>
      <c r="C23" s="6"/>
      <c r="D23" s="32" t="s">
        <v>10</v>
      </c>
      <c r="E23" s="32" t="s">
        <v>19</v>
      </c>
      <c r="F23" s="32"/>
      <c r="G23" s="32"/>
      <c r="H23" s="33">
        <f>H24</f>
        <v>3514.5</v>
      </c>
    </row>
    <row r="24" spans="2:9" s="2" customFormat="1" ht="27.75" customHeight="1" x14ac:dyDescent="0.2">
      <c r="B24" s="5" t="s">
        <v>20</v>
      </c>
      <c r="C24" s="6"/>
      <c r="D24" s="8" t="s">
        <v>10</v>
      </c>
      <c r="E24" s="8" t="s">
        <v>19</v>
      </c>
      <c r="F24" s="8" t="s">
        <v>21</v>
      </c>
      <c r="G24" s="8"/>
      <c r="H24" s="9">
        <f>H25</f>
        <v>3514.5</v>
      </c>
    </row>
    <row r="25" spans="2:9" s="2" customFormat="1" ht="24.75" customHeight="1" x14ac:dyDescent="0.2">
      <c r="B25" s="11" t="s">
        <v>22</v>
      </c>
      <c r="C25" s="6"/>
      <c r="D25" s="8" t="s">
        <v>10</v>
      </c>
      <c r="E25" s="8" t="s">
        <v>19</v>
      </c>
      <c r="F25" s="8" t="s">
        <v>21</v>
      </c>
      <c r="G25" s="8"/>
      <c r="H25" s="9">
        <f>H26</f>
        <v>3514.5</v>
      </c>
    </row>
    <row r="26" spans="2:9" s="2" customFormat="1" ht="24.75" customHeight="1" x14ac:dyDescent="0.2">
      <c r="B26" s="11" t="s">
        <v>23</v>
      </c>
      <c r="C26" s="6"/>
      <c r="D26" s="8" t="s">
        <v>10</v>
      </c>
      <c r="E26" s="8" t="s">
        <v>19</v>
      </c>
      <c r="F26" s="8" t="s">
        <v>21</v>
      </c>
      <c r="G26" s="8"/>
      <c r="H26" s="9">
        <f>H27+H28+H29</f>
        <v>3514.5</v>
      </c>
    </row>
    <row r="27" spans="2:9" s="2" customFormat="1" ht="63.75" x14ac:dyDescent="0.2">
      <c r="B27" s="10" t="s">
        <v>17</v>
      </c>
      <c r="C27" s="6"/>
      <c r="D27" s="8" t="s">
        <v>10</v>
      </c>
      <c r="E27" s="8" t="s">
        <v>19</v>
      </c>
      <c r="F27" s="8" t="s">
        <v>21</v>
      </c>
      <c r="G27" s="8">
        <v>100</v>
      </c>
      <c r="H27" s="9">
        <f>2567.5+767</f>
        <v>3334.5</v>
      </c>
    </row>
    <row r="28" spans="2:9" s="2" customFormat="1" ht="24" customHeight="1" x14ac:dyDescent="0.2">
      <c r="B28" s="12" t="s">
        <v>24</v>
      </c>
      <c r="C28" s="6"/>
      <c r="D28" s="8" t="s">
        <v>10</v>
      </c>
      <c r="E28" s="8" t="s">
        <v>19</v>
      </c>
      <c r="F28" s="8" t="s">
        <v>21</v>
      </c>
      <c r="G28" s="8">
        <v>200</v>
      </c>
      <c r="H28" s="9">
        <v>180</v>
      </c>
      <c r="I28" s="4"/>
    </row>
    <row r="29" spans="2:9" s="2" customFormat="1" hidden="1" x14ac:dyDescent="0.2">
      <c r="B29" s="13" t="s">
        <v>25</v>
      </c>
      <c r="C29" s="6"/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idden="1" x14ac:dyDescent="0.2">
      <c r="B30" s="34" t="s">
        <v>26</v>
      </c>
      <c r="C30" s="6"/>
      <c r="D30" s="32" t="s">
        <v>10</v>
      </c>
      <c r="E30" s="32" t="s">
        <v>27</v>
      </c>
      <c r="F30" s="32"/>
      <c r="G30" s="32"/>
      <c r="H30" s="32">
        <f>H32</f>
        <v>0</v>
      </c>
    </row>
    <row r="31" spans="2:9" s="2" customFormat="1" ht="38.25" hidden="1" x14ac:dyDescent="0.2">
      <c r="B31" s="14" t="s">
        <v>28</v>
      </c>
      <c r="C31" s="6"/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idden="1" x14ac:dyDescent="0.2">
      <c r="B32" s="13" t="s">
        <v>25</v>
      </c>
      <c r="C32" s="6"/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ht="22.5" customHeight="1" x14ac:dyDescent="0.2">
      <c r="B33" s="34" t="s">
        <v>112</v>
      </c>
      <c r="C33" s="6"/>
      <c r="D33" s="32" t="s">
        <v>10</v>
      </c>
      <c r="E33" s="40" t="s">
        <v>29</v>
      </c>
      <c r="F33" s="32"/>
      <c r="G33" s="32"/>
      <c r="H33" s="33">
        <f>H34</f>
        <v>138.19999999999999</v>
      </c>
    </row>
    <row r="34" spans="2:9" s="2" customFormat="1" ht="20.25" customHeight="1" x14ac:dyDescent="0.2">
      <c r="B34" s="5" t="s">
        <v>25</v>
      </c>
      <c r="C34" s="6"/>
      <c r="D34" s="8" t="s">
        <v>10</v>
      </c>
      <c r="E34" s="41" t="s">
        <v>29</v>
      </c>
      <c r="F34" s="8" t="s">
        <v>111</v>
      </c>
      <c r="G34" s="8">
        <v>800</v>
      </c>
      <c r="H34" s="9">
        <v>138.19999999999999</v>
      </c>
    </row>
    <row r="35" spans="2:9" s="2" customFormat="1" x14ac:dyDescent="0.2">
      <c r="B35" s="6" t="s">
        <v>31</v>
      </c>
      <c r="C35" s="6"/>
      <c r="D35" s="32" t="s">
        <v>10</v>
      </c>
      <c r="E35" s="32" t="s">
        <v>32</v>
      </c>
      <c r="F35" s="32"/>
      <c r="G35" s="32"/>
      <c r="H35" s="33">
        <f>H36+H50+H52+H38+H40+H42+H44+H46+H48</f>
        <v>781.6</v>
      </c>
    </row>
    <row r="36" spans="2:9" s="2" customFormat="1" ht="29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26.25" hidden="1" customHeight="1" x14ac:dyDescent="0.2">
      <c r="B37" s="15"/>
      <c r="C37" s="6"/>
      <c r="D37" s="8"/>
      <c r="E37" s="8"/>
      <c r="F37" s="8"/>
      <c r="G37" s="8"/>
      <c r="H37" s="8"/>
    </row>
    <row r="38" spans="2:9" s="2" customFormat="1" ht="45" hidden="1" customHeight="1" x14ac:dyDescent="0.2">
      <c r="B38" s="15" t="s">
        <v>33</v>
      </c>
      <c r="C38" s="5"/>
      <c r="D38" s="8" t="s">
        <v>10</v>
      </c>
      <c r="E38" s="8" t="s">
        <v>32</v>
      </c>
      <c r="F38" s="8" t="s">
        <v>34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/>
      <c r="D39" s="8" t="s">
        <v>10</v>
      </c>
      <c r="E39" s="8" t="s">
        <v>32</v>
      </c>
      <c r="F39" s="8" t="s">
        <v>34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105</v>
      </c>
      <c r="C40" s="5"/>
      <c r="D40" s="8" t="s">
        <v>10</v>
      </c>
      <c r="E40" s="8" t="s">
        <v>32</v>
      </c>
      <c r="F40" s="8" t="s">
        <v>35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/>
      <c r="D41" s="8" t="s">
        <v>10</v>
      </c>
      <c r="E41" s="8" t="s">
        <v>32</v>
      </c>
      <c r="F41" s="8" t="s">
        <v>35</v>
      </c>
      <c r="G41" s="8">
        <v>200</v>
      </c>
      <c r="H41" s="8"/>
      <c r="I41" s="16"/>
    </row>
    <row r="42" spans="2:9" s="2" customFormat="1" ht="24" hidden="1" customHeight="1" x14ac:dyDescent="0.2">
      <c r="B42" s="15" t="s">
        <v>106</v>
      </c>
      <c r="C42" s="5"/>
      <c r="D42" s="8" t="s">
        <v>10</v>
      </c>
      <c r="E42" s="8" t="s">
        <v>32</v>
      </c>
      <c r="F42" s="8" t="s">
        <v>36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/>
      <c r="D43" s="8" t="s">
        <v>10</v>
      </c>
      <c r="E43" s="8" t="s">
        <v>32</v>
      </c>
      <c r="F43" s="8" t="s">
        <v>36</v>
      </c>
      <c r="G43" s="8">
        <v>200</v>
      </c>
      <c r="H43" s="8"/>
      <c r="I43" s="16"/>
    </row>
    <row r="44" spans="2:9" s="2" customFormat="1" ht="27.75" hidden="1" customHeight="1" x14ac:dyDescent="0.2">
      <c r="B44" s="15" t="s">
        <v>37</v>
      </c>
      <c r="C44" s="5"/>
      <c r="D44" s="8" t="s">
        <v>10</v>
      </c>
      <c r="E44" s="8" t="s">
        <v>32</v>
      </c>
      <c r="F44" s="8" t="s">
        <v>38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/>
      <c r="D45" s="8" t="s">
        <v>10</v>
      </c>
      <c r="E45" s="8" t="s">
        <v>32</v>
      </c>
      <c r="F45" s="8" t="s">
        <v>38</v>
      </c>
      <c r="G45" s="8">
        <v>200</v>
      </c>
      <c r="H45" s="8"/>
      <c r="I45" s="16"/>
    </row>
    <row r="46" spans="2:9" s="2" customFormat="1" ht="27.75" hidden="1" customHeight="1" x14ac:dyDescent="0.2">
      <c r="B46" s="15" t="s">
        <v>39</v>
      </c>
      <c r="C46" s="5"/>
      <c r="D46" s="8" t="s">
        <v>10</v>
      </c>
      <c r="E46" s="8" t="s">
        <v>32</v>
      </c>
      <c r="F46" s="8" t="s">
        <v>40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/>
      <c r="D47" s="8" t="s">
        <v>10</v>
      </c>
      <c r="E47" s="8" t="s">
        <v>32</v>
      </c>
      <c r="F47" s="8" t="s">
        <v>40</v>
      </c>
      <c r="G47" s="8">
        <v>200</v>
      </c>
      <c r="H47" s="8">
        <v>0</v>
      </c>
      <c r="I47" s="16"/>
    </row>
    <row r="48" spans="2:9" s="2" customFormat="1" ht="27.75" hidden="1" customHeight="1" x14ac:dyDescent="0.2">
      <c r="B48" s="15" t="s">
        <v>41</v>
      </c>
      <c r="C48" s="5"/>
      <c r="D48" s="8" t="s">
        <v>10</v>
      </c>
      <c r="E48" s="8" t="s">
        <v>32</v>
      </c>
      <c r="F48" s="8" t="s">
        <v>42</v>
      </c>
      <c r="G48" s="8"/>
      <c r="H48" s="8">
        <f>H49</f>
        <v>0</v>
      </c>
      <c r="I48" s="16"/>
    </row>
    <row r="49" spans="2:9" s="2" customFormat="1" ht="27.75" hidden="1" customHeight="1" x14ac:dyDescent="0.2">
      <c r="B49" s="15" t="s">
        <v>24</v>
      </c>
      <c r="C49" s="5"/>
      <c r="D49" s="8" t="s">
        <v>10</v>
      </c>
      <c r="E49" s="8" t="s">
        <v>32</v>
      </c>
      <c r="F49" s="8" t="s">
        <v>42</v>
      </c>
      <c r="G49" s="8">
        <v>200</v>
      </c>
      <c r="H49" s="8">
        <v>0</v>
      </c>
      <c r="I49" s="16"/>
    </row>
    <row r="50" spans="2:9" s="2" customFormat="1" ht="26.25" customHeight="1" x14ac:dyDescent="0.2">
      <c r="B50" s="15" t="s">
        <v>43</v>
      </c>
      <c r="C50" s="6"/>
      <c r="D50" s="8" t="s">
        <v>10</v>
      </c>
      <c r="E50" s="8" t="s">
        <v>32</v>
      </c>
      <c r="F50" s="8" t="s">
        <v>44</v>
      </c>
      <c r="G50" s="8"/>
      <c r="H50" s="8">
        <f>H51</f>
        <v>33</v>
      </c>
      <c r="I50" s="17"/>
    </row>
    <row r="51" spans="2:9" s="2" customFormat="1" ht="27.75" customHeight="1" x14ac:dyDescent="0.2">
      <c r="B51" s="15" t="s">
        <v>24</v>
      </c>
      <c r="C51" s="6"/>
      <c r="D51" s="8" t="s">
        <v>10</v>
      </c>
      <c r="E51" s="8" t="s">
        <v>32</v>
      </c>
      <c r="F51" s="8" t="s">
        <v>44</v>
      </c>
      <c r="G51" s="8">
        <v>200</v>
      </c>
      <c r="H51" s="8">
        <v>33</v>
      </c>
    </row>
    <row r="52" spans="2:9" s="2" customFormat="1" ht="15.75" customHeight="1" x14ac:dyDescent="0.2">
      <c r="B52" s="18" t="s">
        <v>45</v>
      </c>
      <c r="C52" s="6"/>
      <c r="D52" s="8" t="s">
        <v>10</v>
      </c>
      <c r="E52" s="8" t="s">
        <v>32</v>
      </c>
      <c r="F52" s="8" t="s">
        <v>46</v>
      </c>
      <c r="G52" s="8"/>
      <c r="H52" s="8">
        <f>H53+H58+H56+H57</f>
        <v>748.6</v>
      </c>
    </row>
    <row r="53" spans="2:9" s="2" customFormat="1" ht="15.75" customHeight="1" x14ac:dyDescent="0.2">
      <c r="B53" s="18" t="s">
        <v>47</v>
      </c>
      <c r="C53" s="6"/>
      <c r="D53" s="8" t="s">
        <v>10</v>
      </c>
      <c r="E53" s="8" t="s">
        <v>32</v>
      </c>
      <c r="F53" s="8" t="s">
        <v>48</v>
      </c>
      <c r="G53" s="8"/>
      <c r="H53" s="8">
        <f>H54+H55</f>
        <v>548.70000000000005</v>
      </c>
    </row>
    <row r="54" spans="2:9" s="2" customFormat="1" ht="33" customHeight="1" x14ac:dyDescent="0.2">
      <c r="B54" s="18" t="s">
        <v>49</v>
      </c>
      <c r="C54" s="6"/>
      <c r="D54" s="8" t="s">
        <v>10</v>
      </c>
      <c r="E54" s="8" t="s">
        <v>32</v>
      </c>
      <c r="F54" s="8" t="s">
        <v>48</v>
      </c>
      <c r="G54" s="8">
        <v>200</v>
      </c>
      <c r="H54" s="8">
        <f>7.6+15.6+0.5+66+2+150+70+22+30+60+110</f>
        <v>533.70000000000005</v>
      </c>
    </row>
    <row r="55" spans="2:9" s="2" customFormat="1" ht="15.75" customHeight="1" x14ac:dyDescent="0.2">
      <c r="B55" s="18" t="s">
        <v>25</v>
      </c>
      <c r="C55" s="6"/>
      <c r="D55" s="8" t="s">
        <v>10</v>
      </c>
      <c r="E55" s="8" t="s">
        <v>32</v>
      </c>
      <c r="F55" s="8" t="s">
        <v>48</v>
      </c>
      <c r="G55" s="8">
        <v>800</v>
      </c>
      <c r="H55" s="8">
        <f>14+1</f>
        <v>15</v>
      </c>
    </row>
    <row r="56" spans="2:9" s="2" customFormat="1" ht="15.75" customHeight="1" x14ac:dyDescent="0.2">
      <c r="B56" s="18" t="s">
        <v>50</v>
      </c>
      <c r="C56" s="6"/>
      <c r="D56" s="8" t="s">
        <v>10</v>
      </c>
      <c r="E56" s="8" t="s">
        <v>32</v>
      </c>
      <c r="F56" s="8" t="s">
        <v>51</v>
      </c>
      <c r="G56" s="8">
        <v>500</v>
      </c>
      <c r="H56" s="8">
        <v>59.8</v>
      </c>
    </row>
    <row r="57" spans="2:9" s="2" customFormat="1" ht="15.75" customHeight="1" x14ac:dyDescent="0.2">
      <c r="B57" s="18" t="s">
        <v>50</v>
      </c>
      <c r="C57" s="6"/>
      <c r="D57" s="8" t="s">
        <v>10</v>
      </c>
      <c r="E57" s="8" t="s">
        <v>32</v>
      </c>
      <c r="F57" s="8" t="s">
        <v>107</v>
      </c>
      <c r="G57" s="8">
        <v>500</v>
      </c>
      <c r="H57" s="8">
        <v>60.1</v>
      </c>
    </row>
    <row r="58" spans="2:9" s="2" customFormat="1" ht="15.75" customHeight="1" x14ac:dyDescent="0.2">
      <c r="B58" s="18" t="s">
        <v>52</v>
      </c>
      <c r="C58" s="6"/>
      <c r="D58" s="8" t="s">
        <v>10</v>
      </c>
      <c r="E58" s="8" t="s">
        <v>32</v>
      </c>
      <c r="F58" s="8" t="s">
        <v>53</v>
      </c>
      <c r="G58" s="8"/>
      <c r="H58" s="8">
        <f>H60</f>
        <v>80</v>
      </c>
    </row>
    <row r="59" spans="2:9" s="2" customFormat="1" ht="27.75" hidden="1" customHeight="1" x14ac:dyDescent="0.2">
      <c r="B59" s="18" t="s">
        <v>49</v>
      </c>
      <c r="C59" s="6"/>
      <c r="D59" s="8" t="s">
        <v>10</v>
      </c>
      <c r="E59" s="8" t="s">
        <v>32</v>
      </c>
      <c r="F59" s="8" t="s">
        <v>53</v>
      </c>
      <c r="G59" s="8">
        <v>200</v>
      </c>
      <c r="H59" s="8"/>
    </row>
    <row r="60" spans="2:9" s="2" customFormat="1" ht="15.75" customHeight="1" x14ac:dyDescent="0.2">
      <c r="B60" s="18" t="s">
        <v>25</v>
      </c>
      <c r="C60" s="6"/>
      <c r="D60" s="8" t="s">
        <v>10</v>
      </c>
      <c r="E60" s="8" t="s">
        <v>32</v>
      </c>
      <c r="F60" s="8" t="s">
        <v>53</v>
      </c>
      <c r="G60" s="8">
        <v>800</v>
      </c>
      <c r="H60" s="8">
        <v>80</v>
      </c>
    </row>
    <row r="61" spans="2:9" s="2" customFormat="1" x14ac:dyDescent="0.2">
      <c r="B61" s="35" t="s">
        <v>54</v>
      </c>
      <c r="C61" s="6"/>
      <c r="D61" s="36" t="s">
        <v>12</v>
      </c>
      <c r="E61" s="19"/>
      <c r="F61" s="8"/>
      <c r="G61" s="8"/>
      <c r="H61" s="32">
        <f>H62</f>
        <v>246.3</v>
      </c>
    </row>
    <row r="62" spans="2:9" s="2" customFormat="1" x14ac:dyDescent="0.2">
      <c r="B62" s="15" t="s">
        <v>55</v>
      </c>
      <c r="C62" s="6"/>
      <c r="D62" s="19" t="s">
        <v>12</v>
      </c>
      <c r="E62" s="19" t="s">
        <v>56</v>
      </c>
      <c r="F62" s="8"/>
      <c r="G62" s="8"/>
      <c r="H62" s="8">
        <f>H63</f>
        <v>246.3</v>
      </c>
    </row>
    <row r="63" spans="2:9" s="2" customFormat="1" x14ac:dyDescent="0.2">
      <c r="B63" s="15" t="s">
        <v>57</v>
      </c>
      <c r="C63" s="6"/>
      <c r="D63" s="19" t="s">
        <v>12</v>
      </c>
      <c r="E63" s="19" t="s">
        <v>56</v>
      </c>
      <c r="F63" s="8" t="s">
        <v>58</v>
      </c>
      <c r="G63" s="8"/>
      <c r="H63" s="8">
        <f>H64</f>
        <v>246.3</v>
      </c>
    </row>
    <row r="64" spans="2:9" s="2" customFormat="1" ht="25.5" x14ac:dyDescent="0.2">
      <c r="B64" s="15" t="s">
        <v>59</v>
      </c>
      <c r="C64" s="6"/>
      <c r="D64" s="19" t="s">
        <v>12</v>
      </c>
      <c r="E64" s="19" t="s">
        <v>56</v>
      </c>
      <c r="F64" s="8" t="s">
        <v>60</v>
      </c>
      <c r="G64" s="8"/>
      <c r="H64" s="8">
        <f>H65</f>
        <v>246.3</v>
      </c>
    </row>
    <row r="65" spans="2:8" s="2" customFormat="1" ht="36" customHeight="1" x14ac:dyDescent="0.2">
      <c r="B65" s="12" t="s">
        <v>61</v>
      </c>
      <c r="C65" s="6"/>
      <c r="D65" s="19" t="s">
        <v>12</v>
      </c>
      <c r="E65" s="19" t="s">
        <v>56</v>
      </c>
      <c r="F65" s="8" t="s">
        <v>62</v>
      </c>
      <c r="G65" s="8"/>
      <c r="H65" s="8">
        <f>H66</f>
        <v>246.3</v>
      </c>
    </row>
    <row r="66" spans="2:8" s="2" customFormat="1" x14ac:dyDescent="0.2">
      <c r="B66" s="20" t="s">
        <v>63</v>
      </c>
      <c r="C66" s="6"/>
      <c r="D66" s="19" t="s">
        <v>12</v>
      </c>
      <c r="E66" s="19" t="s">
        <v>56</v>
      </c>
      <c r="F66" s="8" t="s">
        <v>62</v>
      </c>
      <c r="G66" s="8">
        <v>100</v>
      </c>
      <c r="H66" s="8">
        <v>246.3</v>
      </c>
    </row>
    <row r="67" spans="2:8" s="2" customFormat="1" ht="25.5" x14ac:dyDescent="0.2">
      <c r="B67" s="37" t="s">
        <v>64</v>
      </c>
      <c r="C67" s="6"/>
      <c r="D67" s="32" t="s">
        <v>56</v>
      </c>
      <c r="E67" s="32"/>
      <c r="F67" s="32"/>
      <c r="G67" s="32"/>
      <c r="H67" s="38">
        <f>H68</f>
        <v>1</v>
      </c>
    </row>
    <row r="68" spans="2:8" s="2" customFormat="1" ht="37.5" customHeight="1" x14ac:dyDescent="0.2">
      <c r="B68" s="5" t="s">
        <v>65</v>
      </c>
      <c r="C68" s="6"/>
      <c r="D68" s="8" t="s">
        <v>56</v>
      </c>
      <c r="E68" s="8" t="s">
        <v>66</v>
      </c>
      <c r="F68" s="8"/>
      <c r="G68" s="8"/>
      <c r="H68" s="21">
        <f>H69</f>
        <v>1</v>
      </c>
    </row>
    <row r="69" spans="2:8" s="2" customFormat="1" x14ac:dyDescent="0.2">
      <c r="B69" s="15" t="s">
        <v>57</v>
      </c>
      <c r="C69" s="6"/>
      <c r="D69" s="8"/>
      <c r="E69" s="8"/>
      <c r="F69" s="8" t="s">
        <v>67</v>
      </c>
      <c r="G69" s="8"/>
      <c r="H69" s="21">
        <f>H70</f>
        <v>1</v>
      </c>
    </row>
    <row r="70" spans="2:8" s="2" customFormat="1" ht="36.75" customHeight="1" x14ac:dyDescent="0.2">
      <c r="B70" s="5" t="s">
        <v>65</v>
      </c>
      <c r="C70" s="6"/>
      <c r="D70" s="8" t="s">
        <v>56</v>
      </c>
      <c r="E70" s="8" t="s">
        <v>66</v>
      </c>
      <c r="F70" s="8" t="s">
        <v>68</v>
      </c>
      <c r="G70" s="8"/>
      <c r="H70" s="21">
        <f>H71+H72</f>
        <v>1</v>
      </c>
    </row>
    <row r="71" spans="2:8" s="2" customFormat="1" ht="27.75" customHeight="1" x14ac:dyDescent="0.2">
      <c r="B71" s="12" t="s">
        <v>24</v>
      </c>
      <c r="C71" s="6"/>
      <c r="D71" s="8" t="s">
        <v>56</v>
      </c>
      <c r="E71" s="8" t="s">
        <v>66</v>
      </c>
      <c r="F71" s="8" t="s">
        <v>68</v>
      </c>
      <c r="G71" s="8">
        <v>200</v>
      </c>
      <c r="H71" s="21">
        <v>1</v>
      </c>
    </row>
    <row r="72" spans="2:8" s="2" customFormat="1" ht="27.75" hidden="1" customHeight="1" x14ac:dyDescent="0.2">
      <c r="B72" s="12" t="s">
        <v>24</v>
      </c>
      <c r="C72" s="6"/>
      <c r="D72" s="8" t="s">
        <v>56</v>
      </c>
      <c r="E72" s="8" t="s">
        <v>66</v>
      </c>
      <c r="F72" s="8" t="s">
        <v>108</v>
      </c>
      <c r="G72" s="8">
        <v>200</v>
      </c>
      <c r="H72" s="21"/>
    </row>
    <row r="73" spans="2:8" s="2" customFormat="1" x14ac:dyDescent="0.2">
      <c r="B73" s="35" t="s">
        <v>69</v>
      </c>
      <c r="C73" s="6"/>
      <c r="D73" s="32" t="s">
        <v>19</v>
      </c>
      <c r="E73" s="32"/>
      <c r="F73" s="32"/>
      <c r="G73" s="32"/>
      <c r="H73" s="33">
        <f>H74+H84</f>
        <v>30426.7</v>
      </c>
    </row>
    <row r="74" spans="2:8" s="2" customFormat="1" x14ac:dyDescent="0.2">
      <c r="B74" s="15" t="s">
        <v>70</v>
      </c>
      <c r="C74" s="6"/>
      <c r="D74" s="8" t="s">
        <v>19</v>
      </c>
      <c r="E74" s="8" t="s">
        <v>66</v>
      </c>
      <c r="F74" s="8"/>
      <c r="G74" s="8"/>
      <c r="H74" s="8">
        <f>H77+H81+H75</f>
        <v>30425.7</v>
      </c>
    </row>
    <row r="75" spans="2:8" s="2" customFormat="1" ht="41.25" customHeight="1" x14ac:dyDescent="0.2">
      <c r="B75" s="18" t="s">
        <v>120</v>
      </c>
      <c r="C75" s="6"/>
      <c r="D75" s="8" t="s">
        <v>19</v>
      </c>
      <c r="E75" s="8" t="s">
        <v>66</v>
      </c>
      <c r="F75" s="8" t="s">
        <v>114</v>
      </c>
      <c r="G75" s="8"/>
      <c r="H75" s="8">
        <f>H76</f>
        <v>29263.200000000001</v>
      </c>
    </row>
    <row r="76" spans="2:8" s="2" customFormat="1" ht="56.25" customHeight="1" x14ac:dyDescent="0.2">
      <c r="B76" s="12" t="s">
        <v>121</v>
      </c>
      <c r="C76" s="6"/>
      <c r="D76" s="8" t="s">
        <v>19</v>
      </c>
      <c r="E76" s="8" t="s">
        <v>66</v>
      </c>
      <c r="F76" s="8" t="s">
        <v>114</v>
      </c>
      <c r="G76" s="8">
        <v>400</v>
      </c>
      <c r="H76" s="8">
        <v>29263.200000000001</v>
      </c>
    </row>
    <row r="77" spans="2:8" s="2" customFormat="1" ht="25.5" x14ac:dyDescent="0.2">
      <c r="B77" s="5" t="s">
        <v>71</v>
      </c>
      <c r="C77" s="6"/>
      <c r="D77" s="8" t="s">
        <v>19</v>
      </c>
      <c r="E77" s="8" t="s">
        <v>66</v>
      </c>
      <c r="F77" s="8" t="s">
        <v>46</v>
      </c>
      <c r="G77" s="8"/>
      <c r="H77" s="8">
        <f>H78</f>
        <v>1162.5</v>
      </c>
    </row>
    <row r="78" spans="2:8" s="2" customFormat="1" x14ac:dyDescent="0.2">
      <c r="B78" s="20" t="s">
        <v>72</v>
      </c>
      <c r="C78" s="6"/>
      <c r="D78" s="8" t="s">
        <v>19</v>
      </c>
      <c r="E78" s="8" t="s">
        <v>66</v>
      </c>
      <c r="F78" s="8" t="s">
        <v>73</v>
      </c>
      <c r="G78" s="8"/>
      <c r="H78" s="8">
        <f>H79</f>
        <v>1162.5</v>
      </c>
    </row>
    <row r="79" spans="2:8" s="2" customFormat="1" ht="36.75" customHeight="1" x14ac:dyDescent="0.2">
      <c r="B79" s="18" t="s">
        <v>74</v>
      </c>
      <c r="C79" s="6"/>
      <c r="D79" s="8" t="s">
        <v>19</v>
      </c>
      <c r="E79" s="8" t="s">
        <v>66</v>
      </c>
      <c r="F79" s="8" t="s">
        <v>75</v>
      </c>
      <c r="G79" s="8"/>
      <c r="H79" s="8">
        <f>H80</f>
        <v>1162.5</v>
      </c>
    </row>
    <row r="80" spans="2:8" s="2" customFormat="1" ht="27.75" customHeight="1" x14ac:dyDescent="0.2">
      <c r="B80" s="12" t="s">
        <v>24</v>
      </c>
      <c r="C80" s="6"/>
      <c r="D80" s="8" t="s">
        <v>19</v>
      </c>
      <c r="E80" s="8" t="s">
        <v>66</v>
      </c>
      <c r="F80" s="8" t="s">
        <v>75</v>
      </c>
      <c r="G80" s="8">
        <v>200</v>
      </c>
      <c r="H80" s="8">
        <f>1162.5</f>
        <v>1162.5</v>
      </c>
    </row>
    <row r="81" spans="2:9" s="42" customFormat="1" ht="27.75" hidden="1" customHeight="1" x14ac:dyDescent="0.2">
      <c r="B81" s="43" t="s">
        <v>115</v>
      </c>
      <c r="C81" s="44"/>
      <c r="D81" s="45" t="s">
        <v>19</v>
      </c>
      <c r="E81" s="45" t="s">
        <v>66</v>
      </c>
      <c r="F81" s="45" t="s">
        <v>114</v>
      </c>
      <c r="G81" s="45"/>
      <c r="H81" s="45">
        <f>H82</f>
        <v>0</v>
      </c>
    </row>
    <row r="82" spans="2:9" s="42" customFormat="1" ht="36.75" hidden="1" customHeight="1" x14ac:dyDescent="0.2">
      <c r="B82" s="46" t="s">
        <v>74</v>
      </c>
      <c r="C82" s="44"/>
      <c r="D82" s="45" t="s">
        <v>19</v>
      </c>
      <c r="E82" s="45" t="s">
        <v>66</v>
      </c>
      <c r="F82" s="45" t="s">
        <v>114</v>
      </c>
      <c r="G82" s="45">
        <v>400</v>
      </c>
      <c r="H82" s="45"/>
    </row>
    <row r="83" spans="2:9" s="2" customFormat="1" ht="27.75" hidden="1" customHeight="1" x14ac:dyDescent="0.2">
      <c r="B83" s="12"/>
      <c r="C83" s="6"/>
      <c r="D83" s="8"/>
      <c r="E83" s="8"/>
      <c r="F83" s="8"/>
      <c r="G83" s="8"/>
      <c r="H83" s="8"/>
    </row>
    <row r="84" spans="2:9" s="2" customFormat="1" ht="14.25" customHeight="1" x14ac:dyDescent="0.2">
      <c r="B84" s="22" t="s">
        <v>76</v>
      </c>
      <c r="C84" s="6"/>
      <c r="D84" s="8" t="s">
        <v>19</v>
      </c>
      <c r="E84" s="8">
        <v>12</v>
      </c>
      <c r="F84" s="8"/>
      <c r="G84" s="8"/>
      <c r="H84" s="9">
        <f>H85</f>
        <v>1</v>
      </c>
    </row>
    <row r="85" spans="2:9" s="2" customFormat="1" ht="23.25" customHeight="1" x14ac:dyDescent="0.2">
      <c r="B85" s="14" t="s">
        <v>77</v>
      </c>
      <c r="C85" s="6"/>
      <c r="D85" s="8" t="s">
        <v>19</v>
      </c>
      <c r="E85" s="8">
        <v>12</v>
      </c>
      <c r="F85" s="8" t="s">
        <v>48</v>
      </c>
      <c r="G85" s="8"/>
      <c r="H85" s="9">
        <f>H86</f>
        <v>1</v>
      </c>
    </row>
    <row r="86" spans="2:9" s="2" customFormat="1" ht="27" customHeight="1" x14ac:dyDescent="0.2">
      <c r="B86" s="12" t="s">
        <v>24</v>
      </c>
      <c r="C86" s="6"/>
      <c r="D86" s="8" t="s">
        <v>19</v>
      </c>
      <c r="E86" s="8">
        <v>12</v>
      </c>
      <c r="F86" s="8" t="s">
        <v>48</v>
      </c>
      <c r="G86" s="8">
        <v>200</v>
      </c>
      <c r="H86" s="9">
        <v>1</v>
      </c>
    </row>
    <row r="87" spans="2:9" s="2" customFormat="1" x14ac:dyDescent="0.2">
      <c r="B87" s="6" t="s">
        <v>78</v>
      </c>
      <c r="C87" s="6"/>
      <c r="D87" s="31" t="s">
        <v>79</v>
      </c>
      <c r="E87" s="32"/>
      <c r="F87" s="31"/>
      <c r="G87" s="32"/>
      <c r="H87" s="38">
        <f>H88+H91</f>
        <v>29908.269999999997</v>
      </c>
      <c r="I87" s="4"/>
    </row>
    <row r="88" spans="2:9" s="2" customFormat="1" x14ac:dyDescent="0.2">
      <c r="B88" s="5" t="s">
        <v>80</v>
      </c>
      <c r="C88" s="6"/>
      <c r="D88" s="7" t="s">
        <v>79</v>
      </c>
      <c r="E88" s="8" t="s">
        <v>12</v>
      </c>
      <c r="F88" s="7"/>
      <c r="G88" s="8"/>
      <c r="H88" s="21">
        <f>H90</f>
        <v>29443.67</v>
      </c>
    </row>
    <row r="89" spans="2:9" s="2" customFormat="1" ht="25.5" x14ac:dyDescent="0.2">
      <c r="B89" s="18" t="s">
        <v>120</v>
      </c>
      <c r="C89" s="6"/>
      <c r="D89" s="7" t="s">
        <v>79</v>
      </c>
      <c r="E89" s="8" t="s">
        <v>12</v>
      </c>
      <c r="F89" s="7" t="s">
        <v>113</v>
      </c>
      <c r="G89" s="8"/>
      <c r="H89" s="21">
        <f>H90</f>
        <v>29443.67</v>
      </c>
      <c r="I89" s="4"/>
    </row>
    <row r="90" spans="2:9" s="2" customFormat="1" ht="39" customHeight="1" x14ac:dyDescent="0.2">
      <c r="B90" s="12" t="s">
        <v>121</v>
      </c>
      <c r="C90" s="6"/>
      <c r="D90" s="7" t="s">
        <v>79</v>
      </c>
      <c r="E90" s="8" t="s">
        <v>12</v>
      </c>
      <c r="F90" s="7" t="s">
        <v>113</v>
      </c>
      <c r="G90" s="8">
        <v>400</v>
      </c>
      <c r="H90" s="21">
        <v>29443.67</v>
      </c>
      <c r="I90" s="4"/>
    </row>
    <row r="91" spans="2:9" s="2" customFormat="1" ht="27.75" customHeight="1" x14ac:dyDescent="0.2">
      <c r="B91" s="5" t="s">
        <v>81</v>
      </c>
      <c r="C91" s="6"/>
      <c r="D91" s="7" t="s">
        <v>79</v>
      </c>
      <c r="E91" s="8" t="s">
        <v>82</v>
      </c>
      <c r="F91" s="7"/>
      <c r="G91" s="8"/>
      <c r="H91" s="21">
        <f>H92+H94+H96+H98+H101+H100</f>
        <v>464.6</v>
      </c>
    </row>
    <row r="92" spans="2:9" s="2" customFormat="1" x14ac:dyDescent="0.2">
      <c r="B92" s="5" t="s">
        <v>83</v>
      </c>
      <c r="C92" s="6"/>
      <c r="D92" s="7" t="s">
        <v>79</v>
      </c>
      <c r="E92" s="8" t="s">
        <v>82</v>
      </c>
      <c r="F92" s="7" t="s">
        <v>84</v>
      </c>
      <c r="G92" s="8"/>
      <c r="H92" s="9">
        <f>H93</f>
        <v>1</v>
      </c>
      <c r="I92" s="4"/>
    </row>
    <row r="93" spans="2:9" s="2" customFormat="1" ht="24.75" customHeight="1" x14ac:dyDescent="0.2">
      <c r="B93" s="5" t="s">
        <v>24</v>
      </c>
      <c r="C93" s="6"/>
      <c r="D93" s="7" t="s">
        <v>79</v>
      </c>
      <c r="E93" s="8" t="s">
        <v>82</v>
      </c>
      <c r="F93" s="7" t="s">
        <v>84</v>
      </c>
      <c r="G93" s="8">
        <v>200</v>
      </c>
      <c r="H93" s="9">
        <v>1</v>
      </c>
      <c r="I93" s="4"/>
    </row>
    <row r="94" spans="2:9" s="2" customFormat="1" ht="25.5" x14ac:dyDescent="0.2">
      <c r="B94" s="5" t="s">
        <v>85</v>
      </c>
      <c r="C94" s="6"/>
      <c r="D94" s="7" t="s">
        <v>79</v>
      </c>
      <c r="E94" s="8" t="s">
        <v>82</v>
      </c>
      <c r="F94" s="7" t="s">
        <v>86</v>
      </c>
      <c r="G94" s="8"/>
      <c r="H94" s="9">
        <f>H95</f>
        <v>1</v>
      </c>
      <c r="I94" s="4"/>
    </row>
    <row r="95" spans="2:9" s="2" customFormat="1" ht="23.25" customHeight="1" x14ac:dyDescent="0.2">
      <c r="B95" s="5" t="s">
        <v>24</v>
      </c>
      <c r="C95" s="6"/>
      <c r="D95" s="7" t="s">
        <v>79</v>
      </c>
      <c r="E95" s="8" t="s">
        <v>82</v>
      </c>
      <c r="F95" s="7" t="s">
        <v>86</v>
      </c>
      <c r="G95" s="8">
        <v>200</v>
      </c>
      <c r="H95" s="9">
        <v>1</v>
      </c>
      <c r="I95" s="4"/>
    </row>
    <row r="96" spans="2:9" s="2" customFormat="1" x14ac:dyDescent="0.2">
      <c r="B96" s="5" t="s">
        <v>87</v>
      </c>
      <c r="C96" s="6"/>
      <c r="D96" s="7" t="s">
        <v>79</v>
      </c>
      <c r="E96" s="8" t="s">
        <v>82</v>
      </c>
      <c r="F96" s="7" t="s">
        <v>88</v>
      </c>
      <c r="G96" s="8"/>
      <c r="H96" s="9">
        <f>H97</f>
        <v>1</v>
      </c>
      <c r="I96" s="4"/>
    </row>
    <row r="97" spans="2:9" s="2" customFormat="1" ht="22.5" customHeight="1" x14ac:dyDescent="0.2">
      <c r="B97" s="5" t="s">
        <v>24</v>
      </c>
      <c r="C97" s="6"/>
      <c r="D97" s="7" t="s">
        <v>79</v>
      </c>
      <c r="E97" s="8" t="s">
        <v>82</v>
      </c>
      <c r="F97" s="7" t="s">
        <v>88</v>
      </c>
      <c r="G97" s="8">
        <v>200</v>
      </c>
      <c r="H97" s="9">
        <v>1</v>
      </c>
      <c r="I97" s="4"/>
    </row>
    <row r="98" spans="2:9" s="2" customFormat="1" x14ac:dyDescent="0.2">
      <c r="B98" s="5" t="s">
        <v>89</v>
      </c>
      <c r="C98" s="6"/>
      <c r="D98" s="7" t="s">
        <v>79</v>
      </c>
      <c r="E98" s="8" t="s">
        <v>82</v>
      </c>
      <c r="F98" s="7" t="s">
        <v>90</v>
      </c>
      <c r="G98" s="8"/>
      <c r="H98" s="9">
        <f>H99</f>
        <v>1</v>
      </c>
      <c r="I98" s="4"/>
    </row>
    <row r="99" spans="2:9" s="2" customFormat="1" ht="22.5" customHeight="1" x14ac:dyDescent="0.2">
      <c r="B99" s="5" t="s">
        <v>24</v>
      </c>
      <c r="C99" s="6"/>
      <c r="D99" s="7" t="s">
        <v>79</v>
      </c>
      <c r="E99" s="8" t="s">
        <v>82</v>
      </c>
      <c r="F99" s="7" t="s">
        <v>90</v>
      </c>
      <c r="G99" s="8">
        <v>200</v>
      </c>
      <c r="H99" s="9">
        <v>1</v>
      </c>
      <c r="I99" s="4"/>
    </row>
    <row r="100" spans="2:9" s="2" customFormat="1" ht="22.5" customHeight="1" x14ac:dyDescent="0.2">
      <c r="B100" s="5" t="s">
        <v>25</v>
      </c>
      <c r="C100" s="6"/>
      <c r="D100" s="7" t="s">
        <v>79</v>
      </c>
      <c r="E100" s="8" t="s">
        <v>82</v>
      </c>
      <c r="F100" s="7" t="s">
        <v>90</v>
      </c>
      <c r="G100" s="8">
        <v>800</v>
      </c>
      <c r="H100" s="9">
        <v>5.5</v>
      </c>
      <c r="I100" s="4"/>
    </row>
    <row r="101" spans="2:9" s="2" customFormat="1" x14ac:dyDescent="0.2">
      <c r="B101" s="5" t="s">
        <v>91</v>
      </c>
      <c r="C101" s="6"/>
      <c r="D101" s="7" t="s">
        <v>79</v>
      </c>
      <c r="E101" s="8" t="s">
        <v>82</v>
      </c>
      <c r="F101" s="7" t="s">
        <v>92</v>
      </c>
      <c r="G101" s="8"/>
      <c r="H101" s="21">
        <f>H102</f>
        <v>455.1</v>
      </c>
      <c r="I101" s="4"/>
    </row>
    <row r="102" spans="2:9" s="2" customFormat="1" ht="24.75" customHeight="1" x14ac:dyDescent="0.2">
      <c r="B102" s="5" t="s">
        <v>24</v>
      </c>
      <c r="C102" s="6"/>
      <c r="D102" s="7" t="s">
        <v>79</v>
      </c>
      <c r="E102" s="8" t="s">
        <v>82</v>
      </c>
      <c r="F102" s="7" t="s">
        <v>92</v>
      </c>
      <c r="G102" s="8">
        <v>200</v>
      </c>
      <c r="H102" s="21">
        <f>174.39+30.71+250</f>
        <v>455.1</v>
      </c>
      <c r="I102" s="4"/>
    </row>
    <row r="103" spans="2:9" s="2" customFormat="1" x14ac:dyDescent="0.2">
      <c r="B103" s="35" t="s">
        <v>93</v>
      </c>
      <c r="C103" s="6"/>
      <c r="D103" s="32" t="s">
        <v>29</v>
      </c>
      <c r="E103" s="32"/>
      <c r="F103" s="32"/>
      <c r="G103" s="32"/>
      <c r="H103" s="32">
        <f>H104</f>
        <v>1</v>
      </c>
    </row>
    <row r="104" spans="2:9" s="2" customFormat="1" x14ac:dyDescent="0.2">
      <c r="B104" s="23" t="s">
        <v>94</v>
      </c>
      <c r="C104" s="6"/>
      <c r="D104" s="8" t="s">
        <v>29</v>
      </c>
      <c r="E104" s="8" t="s">
        <v>29</v>
      </c>
      <c r="F104" s="8"/>
      <c r="G104" s="8"/>
      <c r="H104" s="8">
        <f>H105</f>
        <v>1</v>
      </c>
    </row>
    <row r="105" spans="2:9" s="2" customFormat="1" x14ac:dyDescent="0.2">
      <c r="B105" s="18" t="s">
        <v>95</v>
      </c>
      <c r="C105" s="6"/>
      <c r="D105" s="8" t="s">
        <v>29</v>
      </c>
      <c r="E105" s="8" t="s">
        <v>29</v>
      </c>
      <c r="F105" s="8" t="s">
        <v>46</v>
      </c>
      <c r="G105" s="8"/>
      <c r="H105" s="8">
        <f>H106</f>
        <v>1</v>
      </c>
    </row>
    <row r="106" spans="2:9" s="2" customFormat="1" x14ac:dyDescent="0.2">
      <c r="B106" s="5" t="s">
        <v>96</v>
      </c>
      <c r="C106" s="6"/>
      <c r="D106" s="8" t="s">
        <v>29</v>
      </c>
      <c r="E106" s="8" t="s">
        <v>29</v>
      </c>
      <c r="F106" s="8" t="s">
        <v>97</v>
      </c>
      <c r="G106" s="8"/>
      <c r="H106" s="8">
        <f>H107</f>
        <v>1</v>
      </c>
    </row>
    <row r="107" spans="2:9" s="2" customFormat="1" ht="24" customHeight="1" x14ac:dyDescent="0.2">
      <c r="B107" s="12" t="s">
        <v>24</v>
      </c>
      <c r="C107" s="6"/>
      <c r="D107" s="8" t="s">
        <v>29</v>
      </c>
      <c r="E107" s="8" t="s">
        <v>29</v>
      </c>
      <c r="F107" s="8" t="s">
        <v>97</v>
      </c>
      <c r="G107" s="8">
        <v>200</v>
      </c>
      <c r="H107" s="8">
        <v>1</v>
      </c>
    </row>
    <row r="108" spans="2:9" s="2" customFormat="1" x14ac:dyDescent="0.2">
      <c r="B108" s="6" t="s">
        <v>98</v>
      </c>
      <c r="C108" s="6"/>
      <c r="D108" s="32" t="s">
        <v>99</v>
      </c>
      <c r="E108" s="32"/>
      <c r="F108" s="32"/>
      <c r="G108" s="32"/>
      <c r="H108" s="38">
        <f>H109</f>
        <v>87</v>
      </c>
    </row>
    <row r="109" spans="2:9" s="2" customFormat="1" x14ac:dyDescent="0.2">
      <c r="B109" s="23" t="s">
        <v>100</v>
      </c>
      <c r="C109" s="6"/>
      <c r="D109" s="8" t="s">
        <v>99</v>
      </c>
      <c r="E109" s="8" t="s">
        <v>10</v>
      </c>
      <c r="F109" s="8"/>
      <c r="G109" s="8"/>
      <c r="H109" s="21">
        <f>H110</f>
        <v>87</v>
      </c>
    </row>
    <row r="110" spans="2:9" s="2" customFormat="1" ht="37.5" customHeight="1" x14ac:dyDescent="0.2">
      <c r="B110" s="5" t="s">
        <v>101</v>
      </c>
      <c r="C110" s="6"/>
      <c r="D110" s="8" t="s">
        <v>99</v>
      </c>
      <c r="E110" s="8" t="s">
        <v>10</v>
      </c>
      <c r="F110" s="8" t="s">
        <v>102</v>
      </c>
      <c r="G110" s="8"/>
      <c r="H110" s="21">
        <f>H111</f>
        <v>87</v>
      </c>
    </row>
    <row r="111" spans="2:9" s="2" customFormat="1" x14ac:dyDescent="0.2">
      <c r="B111" s="20" t="s">
        <v>103</v>
      </c>
      <c r="C111" s="6"/>
      <c r="D111" s="8" t="s">
        <v>99</v>
      </c>
      <c r="E111" s="8" t="s">
        <v>10</v>
      </c>
      <c r="F111" s="8" t="s">
        <v>102</v>
      </c>
      <c r="G111" s="8">
        <v>300</v>
      </c>
      <c r="H111" s="21">
        <v>87</v>
      </c>
    </row>
    <row r="112" spans="2:9" s="2" customFormat="1" x14ac:dyDescent="0.2">
      <c r="B112" s="6" t="s">
        <v>104</v>
      </c>
      <c r="C112" s="6"/>
      <c r="D112" s="32"/>
      <c r="E112" s="32"/>
      <c r="F112" s="32"/>
      <c r="G112" s="32"/>
      <c r="H112" s="39">
        <f>H18+H61+H67+H73+H87+H103+H108</f>
        <v>66082.17</v>
      </c>
    </row>
    <row r="113" spans="2:9" s="2" customFormat="1" x14ac:dyDescent="0.2"/>
    <row r="114" spans="2:9" s="2" customFormat="1" x14ac:dyDescent="0.2">
      <c r="H114" s="24"/>
    </row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ht="15.75" x14ac:dyDescent="0.2">
      <c r="B125" s="25"/>
      <c r="C125" s="25"/>
      <c r="I125" s="26"/>
    </row>
    <row r="126" spans="2:9" s="2" customFormat="1" ht="15.75" x14ac:dyDescent="0.2">
      <c r="B126" s="25"/>
      <c r="C126" s="25"/>
    </row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2022-02-11T09:13:41Z</dcterms:modified>
</cp:coreProperties>
</file>