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0" i="1"/>
  <c r="Q9" i="1" l="1"/>
  <c r="Q8" i="1" s="1"/>
  <c r="R9" i="1"/>
  <c r="R8" i="1" s="1"/>
  <c r="N9" i="1" l="1"/>
  <c r="N8" i="1" s="1"/>
  <c r="M9" i="1"/>
  <c r="M8" i="1" s="1"/>
  <c r="O9" i="1" l="1"/>
  <c r="P9" i="1"/>
  <c r="P8" i="1" s="1"/>
</calcChain>
</file>

<file path=xl/sharedStrings.xml><?xml version="1.0" encoding="utf-8"?>
<sst xmlns="http://schemas.openxmlformats.org/spreadsheetml/2006/main" count="143" uniqueCount="93">
  <si>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</si>
  <si>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</si>
  <si>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</si>
  <si>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Наименование главного администратора доходов республиканского бюджета</t>
  </si>
  <si>
    <t>Показатели прогноза доходов в текущем финансовом году в соответствии с законом о республиканском бюджете</t>
  </si>
  <si>
    <t>Оценка исполнения текущего финансового года</t>
  </si>
  <si>
    <t>Показатели прогноза доходов бюджета на очередной финансовый год</t>
  </si>
  <si>
    <t>Показатели</t>
  </si>
  <si>
    <t>прогноза доходов бюджета на первый год планового периода</t>
  </si>
  <si>
    <t>Показатели прогноза доходов бюджета на второй год планового периода</t>
  </si>
  <si>
    <t>код главного администратора доходов республиканского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</si>
  <si>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</si>
  <si>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</si>
  <si>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</si>
  <si>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</si>
  <si>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</si>
  <si>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</si>
  <si>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</si>
  <si>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</si>
  <si>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</si>
  <si>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</t>
  </si>
  <si>
    <t>01</t>
  </si>
  <si>
    <t>02</t>
  </si>
  <si>
    <t>0000</t>
  </si>
  <si>
    <t>110</t>
  </si>
  <si>
    <t>Налог 
на доходы физических лиц</t>
  </si>
  <si>
    <t>1</t>
  </si>
  <si>
    <t>03</t>
  </si>
  <si>
    <t>000</t>
  </si>
  <si>
    <t>Акцизы по
 подакцизным товарам (продукции), производимым на территории Российской Федерации</t>
  </si>
  <si>
    <t>05</t>
  </si>
  <si>
    <t>Единый сельскохозяйственный налог</t>
  </si>
  <si>
    <t>06</t>
  </si>
  <si>
    <t>2</t>
  </si>
  <si>
    <t>151</t>
  </si>
  <si>
    <t>30</t>
  </si>
  <si>
    <t>024</t>
  </si>
  <si>
    <t>15</t>
  </si>
  <si>
    <t>001</t>
  </si>
  <si>
    <t>030</t>
  </si>
  <si>
    <t>35</t>
  </si>
  <si>
    <t>118</t>
  </si>
  <si>
    <t>10</t>
  </si>
  <si>
    <t>Налог на имущество физических лиц</t>
  </si>
  <si>
    <t>033</t>
  </si>
  <si>
    <t>043</t>
  </si>
  <si>
    <t>Земельный налог с организаций</t>
  </si>
  <si>
    <t>Земельный налог с физческих лиц</t>
  </si>
  <si>
    <t>778</t>
  </si>
  <si>
    <t>Безвозмедные поступления</t>
  </si>
  <si>
    <t>Дотации бюджетам сельских поселений на выравнивание бюджетной обеспеченности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</si>
  <si>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</si>
  <si>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
на осуществление первичного воинского учета на территориях, где отсутствуют военные комиссариаты</t>
  </si>
  <si>
    <t>МО "Джерокайское сельское поселение"</t>
  </si>
  <si>
    <t>33</t>
  </si>
  <si>
    <t>№___ от_________________</t>
  </si>
  <si>
    <t>Приложение №11 к  проекту решения СНД</t>
  </si>
  <si>
    <t>Показатели кассовых поступлений в текущем финансовом году (по состоянию на 01.11.2023   г.) в республиканский бюджет</t>
  </si>
  <si>
    <t>296</t>
  </si>
  <si>
    <t>2816</t>
  </si>
  <si>
    <t>1010,00</t>
  </si>
  <si>
    <t>731,5</t>
  </si>
  <si>
    <t>1516,00</t>
  </si>
  <si>
    <t>1155,20</t>
  </si>
  <si>
    <t>1700,00</t>
  </si>
  <si>
    <t>1657,00</t>
  </si>
  <si>
    <t>124,00</t>
  </si>
  <si>
    <t>69,55</t>
  </si>
  <si>
    <t>50,00</t>
  </si>
  <si>
    <t>88,54</t>
  </si>
  <si>
    <t>464,4</t>
  </si>
  <si>
    <t>2346,54</t>
  </si>
  <si>
    <t>24,70</t>
  </si>
  <si>
    <t>1124,1</t>
  </si>
  <si>
    <t>1070,6</t>
  </si>
  <si>
    <t>1180,3</t>
  </si>
  <si>
    <t>1072,42</t>
  </si>
  <si>
    <t>1105,03</t>
  </si>
  <si>
    <t>1203,65</t>
  </si>
  <si>
    <t>1702,3</t>
  </si>
  <si>
    <t>69,5</t>
  </si>
  <si>
    <t>561,0</t>
  </si>
  <si>
    <t>0</t>
  </si>
  <si>
    <t>353,9</t>
  </si>
  <si>
    <t>388,2</t>
  </si>
  <si>
    <t>423,1</t>
  </si>
  <si>
    <t>1770,4</t>
  </si>
  <si>
    <t>72,3</t>
  </si>
  <si>
    <t>577,8</t>
  </si>
  <si>
    <t>1841,2</t>
  </si>
  <si>
    <t>75,1</t>
  </si>
  <si>
    <t>595,2</t>
  </si>
  <si>
    <t>500,00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</si>
</sst>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/>
    <xf numFmtId="0" fontId="0" fillId="2" borderId="0" xfId="0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0" fillId="2" borderId="0" xfId="0" applyNumberFormat="1" applyFill="1"/>
    <xf numFmtId="49" fontId="3" fillId="2" borderId="8" xfId="0" applyNumberFormat="1" applyFont="1" applyFill="1" applyBorder="1"/>
    <xf numFmtId="49" fontId="3" fillId="2" borderId="8" xfId="0" applyNumberFormat="1" applyFont="1" applyFill="1" applyBorder="1" applyAlignment="1">
      <alignment wrapText="1"/>
    </xf>
    <xf numFmtId="49" fontId="0" fillId="2" borderId="0" xfId="0" applyNumberFormat="1" applyFill="1"/>
    <xf numFmtId="49" fontId="0" fillId="2" borderId="8" xfId="0" applyNumberFormat="1" applyFill="1" applyBorder="1"/>
    <xf numFmtId="49" fontId="0" fillId="2" borderId="8" xfId="0" applyNumberFormat="1" applyFill="1" applyBorder="1" applyAlignment="1">
      <alignment wrapText="1"/>
    </xf>
    <xf numFmtId="2" fontId="0" fillId="0" borderId="0" xfId="0" applyNumberFormat="1"/>
    <xf numFmtId="2" fontId="3" fillId="2" borderId="8" xfId="0" applyNumberFormat="1" applyFont="1" applyFill="1" applyBorder="1"/>
    <xf numFmtId="49" fontId="0" fillId="2" borderId="9" xfId="0" applyNumberForma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" fontId="2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tabSelected="1" topLeftCell="J7" workbookViewId="0">
      <selection activeCell="P15" sqref="P15"/>
    </sheetView>
  </sheetViews>
  <sheetFormatPr defaultRowHeight="15" x14ac:dyDescent="0.25"/>
  <cols>
    <col min="1" max="1" width="8.42578125" customWidth="1"/>
    <col min="2" max="2" width="26.85546875" customWidth="1"/>
    <col min="11" max="11" width="43.140625" customWidth="1"/>
    <col min="12" max="12" width="18.5703125" customWidth="1"/>
    <col min="13" max="13" width="17.5703125" customWidth="1"/>
    <col min="14" max="14" width="19.140625" customWidth="1"/>
    <col min="15" max="15" width="13" customWidth="1"/>
    <col min="16" max="16" width="13.140625" customWidth="1"/>
    <col min="17" max="17" width="12.7109375" customWidth="1"/>
    <col min="18" max="18" width="14.28515625" customWidth="1"/>
  </cols>
  <sheetData>
    <row r="1" spans="1:19" x14ac:dyDescent="0.25">
      <c r="P1" s="29" t="s">
        <v>56</v>
      </c>
      <c r="Q1" s="29"/>
      <c r="R1" s="29"/>
    </row>
    <row r="2" spans="1:19" x14ac:dyDescent="0.25">
      <c r="P2" s="29" t="s">
        <v>53</v>
      </c>
      <c r="Q2" s="29"/>
      <c r="R2" s="29"/>
    </row>
    <row r="3" spans="1:19" x14ac:dyDescent="0.25">
      <c r="P3" s="29" t="s">
        <v>55</v>
      </c>
      <c r="Q3" s="29"/>
      <c r="R3" s="29"/>
    </row>
    <row r="4" spans="1:19" ht="15.75" thickBot="1" x14ac:dyDescent="0.3"/>
    <row r="5" spans="1:19" s="2" customFormat="1" ht="32.25" customHeight="1" thickBot="1" x14ac:dyDescent="0.3">
      <c r="B5" s="24" t="s">
        <v>0</v>
      </c>
      <c r="C5" s="26" t="s">
        <v>1</v>
      </c>
      <c r="D5" s="27"/>
      <c r="E5" s="27"/>
      <c r="F5" s="27"/>
      <c r="G5" s="27"/>
      <c r="H5" s="27"/>
      <c r="I5" s="27"/>
      <c r="J5" s="28"/>
      <c r="K5" s="24" t="s">
        <v>2</v>
      </c>
      <c r="L5" s="24" t="s">
        <v>3</v>
      </c>
      <c r="M5" s="24" t="s">
        <v>4</v>
      </c>
      <c r="N5" s="24" t="s">
        <v>57</v>
      </c>
      <c r="O5" s="24" t="s">
        <v>5</v>
      </c>
      <c r="P5" s="24" t="s">
        <v>6</v>
      </c>
      <c r="Q5" s="3" t="s">
        <v>7</v>
      </c>
      <c r="R5" s="24" t="s">
        <v>9</v>
      </c>
    </row>
    <row r="6" spans="1:19" s="2" customFormat="1" ht="158.25" customHeight="1" thickBot="1" x14ac:dyDescent="0.3">
      <c r="B6" s="25"/>
      <c r="C6" s="24" t="s">
        <v>10</v>
      </c>
      <c r="D6" s="26" t="s">
        <v>11</v>
      </c>
      <c r="E6" s="27"/>
      <c r="F6" s="27"/>
      <c r="G6" s="27"/>
      <c r="H6" s="28"/>
      <c r="I6" s="26" t="s">
        <v>12</v>
      </c>
      <c r="J6" s="28"/>
      <c r="K6" s="25"/>
      <c r="L6" s="25"/>
      <c r="M6" s="25"/>
      <c r="N6" s="25"/>
      <c r="O6" s="25"/>
      <c r="P6" s="25"/>
      <c r="Q6" s="4" t="s">
        <v>8</v>
      </c>
      <c r="R6" s="25"/>
    </row>
    <row r="7" spans="1:19" s="2" customFormat="1" ht="110.25" x14ac:dyDescent="0.25">
      <c r="B7" s="25"/>
      <c r="C7" s="25"/>
      <c r="D7" s="4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4" t="s">
        <v>19</v>
      </c>
      <c r="K7" s="25"/>
      <c r="L7" s="25"/>
      <c r="M7" s="25"/>
      <c r="N7" s="25"/>
      <c r="O7" s="25"/>
      <c r="P7" s="25"/>
      <c r="Q7" s="5"/>
      <c r="R7" s="25"/>
    </row>
    <row r="8" spans="1:19" s="2" customFormat="1" ht="15.75" hidden="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7">
        <f>M9+1647</f>
        <v>9692</v>
      </c>
      <c r="N8" s="7">
        <f>N9+1124.2</f>
        <v>7957.6299999999992</v>
      </c>
      <c r="O8" s="7"/>
      <c r="P8" s="7">
        <f>P9+P16+P17+P18</f>
        <v>7678.7199999999993</v>
      </c>
      <c r="Q8" s="7">
        <f>Q9+Q16+Q17+Q18</f>
        <v>7886.83</v>
      </c>
      <c r="R8" s="7">
        <f>R9+R16+R17+R18</f>
        <v>8167.55</v>
      </c>
    </row>
    <row r="9" spans="1:19" s="2" customFormat="1" ht="15.75" hidden="1" x14ac:dyDescent="0.25">
      <c r="B9" s="30" t="s">
        <v>20</v>
      </c>
      <c r="C9" s="30">
        <v>182</v>
      </c>
      <c r="D9" s="8"/>
      <c r="E9" s="8"/>
      <c r="F9" s="8"/>
      <c r="G9" s="8"/>
      <c r="H9" s="8"/>
      <c r="I9" s="8"/>
      <c r="J9" s="8"/>
      <c r="K9" s="8"/>
      <c r="L9" s="8"/>
      <c r="M9" s="9">
        <f>M10+M11+M12+M13+M14+M15+M16+M17+M18</f>
        <v>8045</v>
      </c>
      <c r="N9" s="9">
        <f>N10+N11+N12+N13+N14+N15+N16+N17+N18</f>
        <v>6833.4299999999994</v>
      </c>
      <c r="O9" s="9">
        <f t="shared" ref="O9:R9" si="0">O10+O11+O12+O13+O14+O15</f>
        <v>572.14556819145639</v>
      </c>
      <c r="P9" s="9">
        <f t="shared" si="0"/>
        <v>4475.82</v>
      </c>
      <c r="Q9" s="9">
        <f t="shared" si="0"/>
        <v>4649.63</v>
      </c>
      <c r="R9" s="9">
        <f t="shared" si="0"/>
        <v>4895.45</v>
      </c>
      <c r="S9" s="10"/>
    </row>
    <row r="10" spans="1:19" s="2" customFormat="1" ht="37.5" customHeight="1" x14ac:dyDescent="0.25">
      <c r="B10" s="30"/>
      <c r="C10" s="30"/>
      <c r="D10" s="11">
        <v>1</v>
      </c>
      <c r="E10" s="11" t="s">
        <v>21</v>
      </c>
      <c r="F10" s="11" t="s">
        <v>22</v>
      </c>
      <c r="G10" s="11" t="s">
        <v>28</v>
      </c>
      <c r="H10" s="11" t="s">
        <v>21</v>
      </c>
      <c r="I10" s="11" t="s">
        <v>23</v>
      </c>
      <c r="J10" s="11" t="s">
        <v>24</v>
      </c>
      <c r="K10" s="12" t="s">
        <v>25</v>
      </c>
      <c r="L10" s="11"/>
      <c r="M10" s="11" t="s">
        <v>60</v>
      </c>
      <c r="N10" s="11" t="s">
        <v>61</v>
      </c>
      <c r="O10" s="17">
        <f>(N10/M10)*100</f>
        <v>72.425742574257427</v>
      </c>
      <c r="P10" s="11" t="s">
        <v>74</v>
      </c>
      <c r="Q10" s="11" t="s">
        <v>73</v>
      </c>
      <c r="R10" s="11" t="s">
        <v>75</v>
      </c>
    </row>
    <row r="11" spans="1:19" s="2" customFormat="1" ht="62.25" customHeight="1" x14ac:dyDescent="0.25">
      <c r="B11" s="30"/>
      <c r="C11" s="30"/>
      <c r="D11" s="11" t="s">
        <v>26</v>
      </c>
      <c r="E11" s="11" t="s">
        <v>27</v>
      </c>
      <c r="F11" s="11" t="s">
        <v>22</v>
      </c>
      <c r="G11" s="11" t="s">
        <v>28</v>
      </c>
      <c r="H11" s="11" t="s">
        <v>21</v>
      </c>
      <c r="I11" s="11" t="s">
        <v>23</v>
      </c>
      <c r="J11" s="11" t="s">
        <v>24</v>
      </c>
      <c r="K11" s="12" t="s">
        <v>29</v>
      </c>
      <c r="L11" s="11"/>
      <c r="M11" s="11" t="s">
        <v>62</v>
      </c>
      <c r="N11" s="11" t="s">
        <v>63</v>
      </c>
      <c r="O11" s="17">
        <f t="shared" ref="O11:O18" si="1">(N11/M11)*100</f>
        <v>76.200527704485495</v>
      </c>
      <c r="P11" s="11" t="s">
        <v>76</v>
      </c>
      <c r="Q11" s="11" t="s">
        <v>77</v>
      </c>
      <c r="R11" s="11" t="s">
        <v>78</v>
      </c>
    </row>
    <row r="12" spans="1:19" s="2" customFormat="1" ht="15.75" x14ac:dyDescent="0.25">
      <c r="B12" s="30"/>
      <c r="C12" s="30"/>
      <c r="D12" s="11" t="s">
        <v>26</v>
      </c>
      <c r="E12" s="11" t="s">
        <v>30</v>
      </c>
      <c r="F12" s="11" t="s">
        <v>27</v>
      </c>
      <c r="G12" s="11" t="s">
        <v>28</v>
      </c>
      <c r="H12" s="11" t="s">
        <v>21</v>
      </c>
      <c r="I12" s="11" t="s">
        <v>23</v>
      </c>
      <c r="J12" s="11" t="s">
        <v>24</v>
      </c>
      <c r="K12" s="11" t="s">
        <v>31</v>
      </c>
      <c r="L12" s="11"/>
      <c r="M12" s="11" t="s">
        <v>64</v>
      </c>
      <c r="N12" s="11" t="s">
        <v>65</v>
      </c>
      <c r="O12" s="17">
        <f t="shared" si="1"/>
        <v>97.470588235294116</v>
      </c>
      <c r="P12" s="11" t="s">
        <v>79</v>
      </c>
      <c r="Q12" s="11" t="s">
        <v>86</v>
      </c>
      <c r="R12" s="11" t="s">
        <v>89</v>
      </c>
    </row>
    <row r="13" spans="1:19" s="2" customFormat="1" ht="15.75" x14ac:dyDescent="0.25">
      <c r="B13" s="30"/>
      <c r="C13" s="30"/>
      <c r="D13" s="11" t="s">
        <v>26</v>
      </c>
      <c r="E13" s="11" t="s">
        <v>32</v>
      </c>
      <c r="F13" s="11" t="s">
        <v>21</v>
      </c>
      <c r="G13" s="11" t="s">
        <v>39</v>
      </c>
      <c r="H13" s="11" t="s">
        <v>42</v>
      </c>
      <c r="I13" s="11" t="s">
        <v>23</v>
      </c>
      <c r="J13" s="11" t="s">
        <v>24</v>
      </c>
      <c r="K13" s="11" t="s">
        <v>43</v>
      </c>
      <c r="L13" s="11"/>
      <c r="M13" s="11" t="s">
        <v>66</v>
      </c>
      <c r="N13" s="11" t="s">
        <v>67</v>
      </c>
      <c r="O13" s="17">
        <f t="shared" si="1"/>
        <v>56.088709677419359</v>
      </c>
      <c r="P13" s="11" t="s">
        <v>80</v>
      </c>
      <c r="Q13" s="11" t="s">
        <v>87</v>
      </c>
      <c r="R13" s="11" t="s">
        <v>90</v>
      </c>
    </row>
    <row r="14" spans="1:19" s="2" customFormat="1" ht="15.75" x14ac:dyDescent="0.25">
      <c r="B14" s="30"/>
      <c r="C14" s="30"/>
      <c r="D14" s="11" t="s">
        <v>26</v>
      </c>
      <c r="E14" s="11" t="s">
        <v>32</v>
      </c>
      <c r="F14" s="11" t="s">
        <v>32</v>
      </c>
      <c r="G14" s="11" t="s">
        <v>44</v>
      </c>
      <c r="H14" s="11" t="s">
        <v>42</v>
      </c>
      <c r="I14" s="11" t="s">
        <v>23</v>
      </c>
      <c r="J14" s="11" t="s">
        <v>24</v>
      </c>
      <c r="K14" s="11" t="s">
        <v>46</v>
      </c>
      <c r="L14" s="11"/>
      <c r="M14" s="11" t="s">
        <v>68</v>
      </c>
      <c r="N14" s="11" t="s">
        <v>69</v>
      </c>
      <c r="O14" s="17">
        <f t="shared" si="1"/>
        <v>177.08</v>
      </c>
      <c r="P14" s="11" t="s">
        <v>82</v>
      </c>
      <c r="Q14" s="11" t="s">
        <v>82</v>
      </c>
      <c r="R14" s="11" t="s">
        <v>82</v>
      </c>
    </row>
    <row r="15" spans="1:19" s="2" customFormat="1" ht="15.75" x14ac:dyDescent="0.25">
      <c r="B15" s="30"/>
      <c r="C15" s="30"/>
      <c r="D15" s="11" t="s">
        <v>26</v>
      </c>
      <c r="E15" s="11" t="s">
        <v>32</v>
      </c>
      <c r="F15" s="11" t="s">
        <v>32</v>
      </c>
      <c r="G15" s="11" t="s">
        <v>45</v>
      </c>
      <c r="H15" s="11" t="s">
        <v>42</v>
      </c>
      <c r="I15" s="11" t="s">
        <v>23</v>
      </c>
      <c r="J15" s="11" t="s">
        <v>24</v>
      </c>
      <c r="K15" s="12" t="s">
        <v>47</v>
      </c>
      <c r="L15" s="11"/>
      <c r="M15" s="11" t="s">
        <v>92</v>
      </c>
      <c r="N15" s="11" t="s">
        <v>70</v>
      </c>
      <c r="O15" s="17">
        <f t="shared" si="1"/>
        <v>92.88</v>
      </c>
      <c r="P15" s="11" t="s">
        <v>81</v>
      </c>
      <c r="Q15" s="11" t="s">
        <v>88</v>
      </c>
      <c r="R15" s="11" t="s">
        <v>91</v>
      </c>
    </row>
    <row r="16" spans="1:19" s="2" customFormat="1" ht="30" x14ac:dyDescent="0.25">
      <c r="A16" s="13"/>
      <c r="B16" s="21" t="s">
        <v>49</v>
      </c>
      <c r="C16" s="18" t="s">
        <v>48</v>
      </c>
      <c r="D16" s="14" t="s">
        <v>33</v>
      </c>
      <c r="E16" s="14" t="s">
        <v>22</v>
      </c>
      <c r="F16" s="14" t="s">
        <v>37</v>
      </c>
      <c r="G16" s="14" t="s">
        <v>38</v>
      </c>
      <c r="H16" s="14" t="s">
        <v>42</v>
      </c>
      <c r="I16" s="14" t="s">
        <v>23</v>
      </c>
      <c r="J16" s="14" t="s">
        <v>34</v>
      </c>
      <c r="K16" s="15" t="s">
        <v>50</v>
      </c>
      <c r="L16" s="14"/>
      <c r="M16" s="14" t="s">
        <v>59</v>
      </c>
      <c r="N16" s="14" t="s">
        <v>71</v>
      </c>
      <c r="O16" s="17">
        <f t="shared" si="1"/>
        <v>83.32883522727272</v>
      </c>
      <c r="P16" s="14" t="s">
        <v>59</v>
      </c>
      <c r="Q16" s="14" t="s">
        <v>59</v>
      </c>
      <c r="R16" s="14" t="s">
        <v>59</v>
      </c>
    </row>
    <row r="17" spans="1:29" s="2" customFormat="1" ht="50.25" customHeight="1" x14ac:dyDescent="0.25">
      <c r="A17" s="13"/>
      <c r="B17" s="22"/>
      <c r="C17" s="19"/>
      <c r="D17" s="14" t="s">
        <v>33</v>
      </c>
      <c r="E17" s="14" t="s">
        <v>22</v>
      </c>
      <c r="F17" s="14" t="s">
        <v>35</v>
      </c>
      <c r="G17" s="14" t="s">
        <v>36</v>
      </c>
      <c r="H17" s="14" t="s">
        <v>42</v>
      </c>
      <c r="I17" s="14" t="s">
        <v>23</v>
      </c>
      <c r="J17" s="14" t="s">
        <v>34</v>
      </c>
      <c r="K17" s="15" t="s">
        <v>51</v>
      </c>
      <c r="L17" s="14"/>
      <c r="M17" s="14" t="s">
        <v>54</v>
      </c>
      <c r="N17" s="14" t="s">
        <v>72</v>
      </c>
      <c r="O17" s="17">
        <f t="shared" si="1"/>
        <v>74.848484848484844</v>
      </c>
      <c r="P17" s="14" t="s">
        <v>54</v>
      </c>
      <c r="Q17" s="14" t="s">
        <v>54</v>
      </c>
      <c r="R17" s="14" t="s">
        <v>54</v>
      </c>
    </row>
    <row r="18" spans="1:29" s="2" customFormat="1" ht="60" x14ac:dyDescent="0.25">
      <c r="A18" s="13"/>
      <c r="B18" s="23"/>
      <c r="C18" s="20"/>
      <c r="D18" s="14" t="s">
        <v>33</v>
      </c>
      <c r="E18" s="14" t="s">
        <v>22</v>
      </c>
      <c r="F18" s="14" t="s">
        <v>40</v>
      </c>
      <c r="G18" s="14" t="s">
        <v>41</v>
      </c>
      <c r="H18" s="14" t="s">
        <v>42</v>
      </c>
      <c r="I18" s="14" t="s">
        <v>23</v>
      </c>
      <c r="J18" s="14" t="s">
        <v>34</v>
      </c>
      <c r="K18" s="15" t="s">
        <v>52</v>
      </c>
      <c r="L18" s="14"/>
      <c r="M18" s="14" t="s">
        <v>58</v>
      </c>
      <c r="N18" s="14" t="s">
        <v>58</v>
      </c>
      <c r="O18" s="17">
        <f t="shared" si="1"/>
        <v>100</v>
      </c>
      <c r="P18" s="14" t="s">
        <v>83</v>
      </c>
      <c r="Q18" s="14" t="s">
        <v>84</v>
      </c>
      <c r="R18" s="14" t="s">
        <v>85</v>
      </c>
      <c r="X18" s="13"/>
      <c r="Y18" s="13"/>
      <c r="Z18" s="13"/>
      <c r="AA18" s="13"/>
      <c r="AB18" s="13"/>
      <c r="AC18" s="13"/>
    </row>
    <row r="19" spans="1:2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6"/>
      <c r="Q19" s="16"/>
      <c r="R19" s="16"/>
    </row>
    <row r="20" spans="1:2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6"/>
      <c r="N20" s="16"/>
      <c r="O20" s="16"/>
      <c r="P20" s="16"/>
      <c r="Q20" s="16"/>
      <c r="R20" s="16"/>
    </row>
    <row r="21" spans="1:2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2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2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6"/>
      <c r="Q23" s="16"/>
      <c r="R23" s="16"/>
    </row>
    <row r="24" spans="1:2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2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6"/>
      <c r="N25" s="1"/>
      <c r="O25" s="1"/>
      <c r="P25" s="1"/>
      <c r="Q25" s="1"/>
      <c r="R25" s="1"/>
    </row>
    <row r="26" spans="1:2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2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2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2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2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2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2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19">
    <mergeCell ref="P1:R1"/>
    <mergeCell ref="P2:R2"/>
    <mergeCell ref="P3:R3"/>
    <mergeCell ref="C9:C15"/>
    <mergeCell ref="B9:B15"/>
    <mergeCell ref="C16:C18"/>
    <mergeCell ref="B16:B18"/>
    <mergeCell ref="R5:R7"/>
    <mergeCell ref="C5:J5"/>
    <mergeCell ref="D6:H6"/>
    <mergeCell ref="I6:J6"/>
    <mergeCell ref="B5:B7"/>
    <mergeCell ref="K5:K7"/>
    <mergeCell ref="C6:C7"/>
    <mergeCell ref="L5:L7"/>
    <mergeCell ref="M5:M7"/>
    <mergeCell ref="N5:N7"/>
    <mergeCell ref="O5:O7"/>
    <mergeCell ref="P5:P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2023-11-13T09:36:44Z</dcterms:modified>
</cp:coreProperties>
</file>