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2" l="1"/>
  <c r="H47" i="2"/>
  <c r="H86" i="2" l="1"/>
  <c r="H46" i="2" l="1"/>
  <c r="I47" i="2"/>
  <c r="I98" i="2" l="1"/>
  <c r="H98" i="2"/>
  <c r="I97" i="2"/>
  <c r="H97" i="2"/>
  <c r="H96" i="2" s="1"/>
  <c r="I96" i="2"/>
  <c r="I94" i="2"/>
  <c r="H94" i="2"/>
  <c r="I93" i="2"/>
  <c r="H93" i="2"/>
  <c r="I92" i="2"/>
  <c r="H92" i="2"/>
  <c r="I91" i="2"/>
  <c r="H91" i="2"/>
  <c r="I89" i="2"/>
  <c r="I79" i="2" s="1"/>
  <c r="I75" i="2" s="1"/>
  <c r="H89" i="2"/>
  <c r="I86" i="2"/>
  <c r="I84" i="2"/>
  <c r="H84" i="2"/>
  <c r="I82" i="2"/>
  <c r="H82" i="2"/>
  <c r="I80" i="2"/>
  <c r="H80" i="2"/>
  <c r="I77" i="2"/>
  <c r="H77" i="2"/>
  <c r="I76" i="2"/>
  <c r="H76" i="2"/>
  <c r="I73" i="2"/>
  <c r="H73" i="2"/>
  <c r="I72" i="2"/>
  <c r="H72" i="2"/>
  <c r="I70" i="2"/>
  <c r="H70" i="2"/>
  <c r="H69" i="2" s="1"/>
  <c r="H68" i="2" s="1"/>
  <c r="H67" i="2" s="1"/>
  <c r="H66" i="2" s="1"/>
  <c r="I69" i="2"/>
  <c r="I68" i="2"/>
  <c r="I67" i="2" s="1"/>
  <c r="I66" i="2" s="1"/>
  <c r="I64" i="2"/>
  <c r="H64" i="2"/>
  <c r="I63" i="2"/>
  <c r="H63" i="2"/>
  <c r="I62" i="2"/>
  <c r="H62" i="2"/>
  <c r="I61" i="2"/>
  <c r="H61" i="2"/>
  <c r="I59" i="2"/>
  <c r="H59" i="2"/>
  <c r="I58" i="2"/>
  <c r="H58" i="2"/>
  <c r="I57" i="2"/>
  <c r="H57" i="2"/>
  <c r="I56" i="2"/>
  <c r="H56" i="2"/>
  <c r="I55" i="2"/>
  <c r="H55" i="2"/>
  <c r="I46" i="2"/>
  <c r="I31" i="2" s="1"/>
  <c r="I44" i="2"/>
  <c r="H44" i="2"/>
  <c r="I42" i="2"/>
  <c r="H42" i="2"/>
  <c r="I40" i="2"/>
  <c r="H40" i="2"/>
  <c r="I38" i="2"/>
  <c r="H38" i="2"/>
  <c r="H36" i="2"/>
  <c r="I34" i="2"/>
  <c r="H34" i="2"/>
  <c r="I32" i="2"/>
  <c r="H32" i="2"/>
  <c r="I29" i="2"/>
  <c r="H29" i="2"/>
  <c r="I28" i="2"/>
  <c r="H28" i="2"/>
  <c r="I24" i="2"/>
  <c r="I23" i="2" s="1"/>
  <c r="I22" i="2" s="1"/>
  <c r="I21" i="2" s="1"/>
  <c r="H24" i="2"/>
  <c r="H23" i="2" s="1"/>
  <c r="H22" i="2" s="1"/>
  <c r="H21" i="2" s="1"/>
  <c r="I19" i="2"/>
  <c r="H19" i="2"/>
  <c r="I18" i="2"/>
  <c r="H18" i="2"/>
  <c r="I17" i="2"/>
  <c r="H17" i="2"/>
  <c r="H79" i="2" l="1"/>
  <c r="H75" i="2" s="1"/>
  <c r="I16" i="2"/>
  <c r="I100" i="2" s="1"/>
  <c r="H31" i="2"/>
  <c r="H16" i="2" s="1"/>
  <c r="H100" i="2" l="1"/>
</calcChain>
</file>

<file path=xl/sharedStrings.xml><?xml version="1.0" encoding="utf-8"?>
<sst xmlns="http://schemas.openxmlformats.org/spreadsheetml/2006/main" count="322" uniqueCount="117">
  <si>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</si>
  <si>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</si>
  <si>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</si>
  <si>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</si>
  <si>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</si>
  <si>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</si>
  <si>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</si>
  <si>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</si>
  <si>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</si>
  <si>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</si>
  <si>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</si>
  <si>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</si>
  <si>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</si>
  <si>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</si>
  <si>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</si>
  <si>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</si>
  <si>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</si>
  <si>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</si>
  <si>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</si>
  <si>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</si>
  <si>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</si>
  <si>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</si>
  <si>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</si>
  <si>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</si>
  <si>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</si>
  <si>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</si>
  <si>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</si>
  <si>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</si>
  <si>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</si>
  <si>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</si>
  <si>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</si>
  <si>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</si>
  <si>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</si>
  <si>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</si>
  <si>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</si>
  <si>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</si>
  <si>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</si>
  <si>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</si>
  <si>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</si>
  <si>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</si>
  <si>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</si>
  <si>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</si>
  <si>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</si>
  <si>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</si>
  <si>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</si>
  <si>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</si>
  <si>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</si>
  <si>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</si>
  <si>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</si>
  <si>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</si>
  <si>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</si>
  <si>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</si>
  <si>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</si>
  <si>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</si>
  <si>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</si>
  <si>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</si>
  <si>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</si>
  <si>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</si>
  <si>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</si>
  <si>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</si>
  <si>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</si>
  <si>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</si>
  <si>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</si>
  <si>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</si>
  <si>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</si>
  <si>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</si>
  <si>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</si>
  <si>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</si>
  <si>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</si>
  <si>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</si>
  <si>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</si>
  <si>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</si>
  <si>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</si>
  <si>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</si>
  <si>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</si>
  <si>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</si>
  <si>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</si>
  <si>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</si>
  <si>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</si>
  <si>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</si>
  <si>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</si>
  <si>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</si>
  <si>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</si>
  <si>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</si>
  <si>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</si>
  <si>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</si>
  <si>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</si>
  <si>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</si>
  <si>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</si>
  <si>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</si>
  <si>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</si>
  <si>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</si>
  <si>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</si>
  <si>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</si>
  <si>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</si>
  <si>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</si>
  <si>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</si>
  <si>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</si>
  <si>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</si>
  <si>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</si>
  <si>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</si>
  <si>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</si>
  <si>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</si>
  <si>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</si>
  <si>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</si>
  <si>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</si>
  <si>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</si>
  <si>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</si>
  <si>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</si>
  <si>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2022 год</t>
  </si>
  <si>
    <t>Иные межбюджетные ассигнования</t>
  </si>
  <si>
    <t>6Д80000020</t>
  </si>
  <si>
    <t xml:space="preserve">"Джерокайское сельское поселение" на 2022-2023 гг. </t>
  </si>
  <si>
    <t>Сумма на 2023 год</t>
  </si>
  <si>
    <t>Приложение №9</t>
  </si>
  <si>
    <t>к   РешениюСовета народных депутатов</t>
  </si>
  <si>
    <t>№ 24 от 28.12.2020г.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</si>
</sst>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1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8"/>
  <sheetViews>
    <sheetView tabSelected="1" topLeftCell="B82" workbookViewId="0">
      <selection activeCell="L99" sqref="L99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43" t="s">
        <v>114</v>
      </c>
      <c r="E2" s="43"/>
      <c r="F2" s="43"/>
      <c r="G2" s="43"/>
      <c r="H2" s="43"/>
      <c r="I2" s="43"/>
    </row>
    <row r="3" spans="1:10" x14ac:dyDescent="0.2">
      <c r="B3" s="2"/>
      <c r="C3" s="2"/>
      <c r="D3" s="43" t="s">
        <v>115</v>
      </c>
      <c r="E3" s="43"/>
      <c r="F3" s="43"/>
      <c r="G3" s="43"/>
      <c r="H3" s="43"/>
      <c r="I3" s="43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116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44" t="s">
        <v>1</v>
      </c>
      <c r="B7" s="44"/>
      <c r="C7" s="44"/>
      <c r="D7" s="44"/>
      <c r="E7" s="44"/>
      <c r="F7" s="44"/>
      <c r="G7" s="44"/>
      <c r="H7" s="44"/>
      <c r="I7" s="44"/>
      <c r="J7" s="3"/>
    </row>
    <row r="8" spans="1:10" ht="14.25" x14ac:dyDescent="0.2">
      <c r="A8" s="4"/>
      <c r="B8" s="45" t="s">
        <v>112</v>
      </c>
      <c r="C8" s="45"/>
      <c r="D8" s="45"/>
      <c r="E8" s="45"/>
      <c r="F8" s="45"/>
      <c r="G8" s="45"/>
      <c r="H8" s="45"/>
      <c r="I8" s="45"/>
      <c r="J8" s="3"/>
    </row>
    <row r="9" spans="1:10" ht="14.25" x14ac:dyDescent="0.2">
      <c r="A9" s="4"/>
      <c r="B9" s="45"/>
      <c r="C9" s="45"/>
      <c r="D9" s="45"/>
      <c r="E9" s="45"/>
      <c r="F9" s="45"/>
      <c r="G9" s="45"/>
      <c r="H9" s="45"/>
      <c r="I9" s="29"/>
      <c r="J9" s="3"/>
    </row>
    <row r="10" spans="1:10" x14ac:dyDescent="0.2">
      <c r="A10" s="4"/>
      <c r="B10" s="42"/>
      <c r="C10" s="42"/>
      <c r="D10" s="42"/>
      <c r="E10" s="42"/>
      <c r="F10" s="42"/>
      <c r="G10" s="42"/>
      <c r="H10" s="42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109</v>
      </c>
      <c r="I12" s="46" t="s">
        <v>113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" customFormat="1" x14ac:dyDescent="0.2">
      <c r="B16" s="32" t="s">
        <v>9</v>
      </c>
      <c r="C16" s="32">
        <v>778</v>
      </c>
      <c r="D16" s="33" t="s">
        <v>10</v>
      </c>
      <c r="E16" s="34"/>
      <c r="F16" s="33"/>
      <c r="G16" s="34"/>
      <c r="H16" s="35">
        <f>H17 +H21+H28+H31</f>
        <v>3773.5</v>
      </c>
      <c r="I16" s="35">
        <f>I17 +I21+I28+I31</f>
        <v>3773.5</v>
      </c>
      <c r="J16" s="6"/>
    </row>
    <row r="17" spans="2:10" s="4" customFormat="1" ht="39" customHeight="1" x14ac:dyDescent="0.2">
      <c r="B17" s="7" t="s">
        <v>11</v>
      </c>
      <c r="C17" s="7">
        <v>778</v>
      </c>
      <c r="D17" s="8" t="s">
        <v>10</v>
      </c>
      <c r="E17" s="9" t="s">
        <v>12</v>
      </c>
      <c r="F17" s="8"/>
      <c r="G17" s="9"/>
      <c r="H17" s="10">
        <f>H20</f>
        <v>931</v>
      </c>
      <c r="I17" s="10">
        <f>I20</f>
        <v>931</v>
      </c>
    </row>
    <row r="18" spans="2:10" s="4" customFormat="1" ht="24" customHeight="1" x14ac:dyDescent="0.2">
      <c r="B18" s="7" t="s">
        <v>13</v>
      </c>
      <c r="C18" s="7">
        <v>778</v>
      </c>
      <c r="D18" s="8" t="s">
        <v>10</v>
      </c>
      <c r="E18" s="9" t="s">
        <v>12</v>
      </c>
      <c r="F18" s="8" t="s">
        <v>14</v>
      </c>
      <c r="G18" s="9"/>
      <c r="H18" s="10">
        <f>H20</f>
        <v>931</v>
      </c>
      <c r="I18" s="10">
        <f>I20</f>
        <v>931</v>
      </c>
      <c r="J18" s="6"/>
    </row>
    <row r="19" spans="2:10" s="4" customFormat="1" x14ac:dyDescent="0.2">
      <c r="B19" s="7" t="s">
        <v>15</v>
      </c>
      <c r="C19" s="7">
        <v>778</v>
      </c>
      <c r="D19" s="8" t="s">
        <v>10</v>
      </c>
      <c r="E19" s="9" t="s">
        <v>12</v>
      </c>
      <c r="F19" s="8" t="s">
        <v>16</v>
      </c>
      <c r="G19" s="9"/>
      <c r="H19" s="10">
        <f>H20</f>
        <v>931</v>
      </c>
      <c r="I19" s="10">
        <f>I20</f>
        <v>931</v>
      </c>
      <c r="J19" s="6"/>
    </row>
    <row r="20" spans="2:10" s="4" customFormat="1" ht="76.5" customHeight="1" x14ac:dyDescent="0.2">
      <c r="B20" s="11" t="s">
        <v>17</v>
      </c>
      <c r="C20" s="7">
        <v>778</v>
      </c>
      <c r="D20" s="8" t="s">
        <v>10</v>
      </c>
      <c r="E20" s="9" t="s">
        <v>12</v>
      </c>
      <c r="F20" s="8" t="s">
        <v>16</v>
      </c>
      <c r="G20" s="9">
        <v>100</v>
      </c>
      <c r="H20" s="10">
        <v>931</v>
      </c>
      <c r="I20" s="10">
        <v>931</v>
      </c>
    </row>
    <row r="21" spans="2:10" s="4" customFormat="1" ht="63.75" customHeight="1" x14ac:dyDescent="0.2">
      <c r="B21" s="36" t="s">
        <v>18</v>
      </c>
      <c r="C21" s="36">
        <v>778</v>
      </c>
      <c r="D21" s="34" t="s">
        <v>10</v>
      </c>
      <c r="E21" s="34" t="s">
        <v>19</v>
      </c>
      <c r="F21" s="34"/>
      <c r="G21" s="34"/>
      <c r="H21" s="35">
        <f t="shared" ref="H21:I23" si="0">H22</f>
        <v>2285</v>
      </c>
      <c r="I21" s="35">
        <f t="shared" si="0"/>
        <v>2285</v>
      </c>
    </row>
    <row r="22" spans="2:10" s="4" customFormat="1" ht="25.5" customHeight="1" x14ac:dyDescent="0.2">
      <c r="B22" s="7" t="s">
        <v>20</v>
      </c>
      <c r="C22" s="7">
        <v>778</v>
      </c>
      <c r="D22" s="9" t="s">
        <v>10</v>
      </c>
      <c r="E22" s="9" t="s">
        <v>19</v>
      </c>
      <c r="F22" s="9" t="s">
        <v>21</v>
      </c>
      <c r="G22" s="9"/>
      <c r="H22" s="10">
        <f t="shared" si="0"/>
        <v>2285</v>
      </c>
      <c r="I22" s="10">
        <f t="shared" si="0"/>
        <v>2285</v>
      </c>
    </row>
    <row r="23" spans="2:10" s="4" customFormat="1" ht="26.25" customHeight="1" x14ac:dyDescent="0.2">
      <c r="B23" s="12" t="s">
        <v>22</v>
      </c>
      <c r="C23" s="7">
        <v>778</v>
      </c>
      <c r="D23" s="9" t="s">
        <v>10</v>
      </c>
      <c r="E23" s="9" t="s">
        <v>19</v>
      </c>
      <c r="F23" s="9" t="s">
        <v>21</v>
      </c>
      <c r="G23" s="9"/>
      <c r="H23" s="10">
        <f t="shared" si="0"/>
        <v>2285</v>
      </c>
      <c r="I23" s="10">
        <f t="shared" si="0"/>
        <v>2285</v>
      </c>
    </row>
    <row r="24" spans="2:10" s="4" customFormat="1" ht="25.5" x14ac:dyDescent="0.2">
      <c r="B24" s="12" t="s">
        <v>23</v>
      </c>
      <c r="C24" s="7">
        <v>778</v>
      </c>
      <c r="D24" s="9" t="s">
        <v>10</v>
      </c>
      <c r="E24" s="9" t="s">
        <v>19</v>
      </c>
      <c r="F24" s="9" t="s">
        <v>21</v>
      </c>
      <c r="G24" s="9"/>
      <c r="H24" s="10">
        <f>H25+H26+H27</f>
        <v>2285</v>
      </c>
      <c r="I24" s="10">
        <f>I25+I26+I27</f>
        <v>2285</v>
      </c>
    </row>
    <row r="25" spans="2:10" s="4" customFormat="1" ht="76.5" x14ac:dyDescent="0.2">
      <c r="B25" s="11" t="s">
        <v>17</v>
      </c>
      <c r="C25" s="7">
        <v>778</v>
      </c>
      <c r="D25" s="9" t="s">
        <v>10</v>
      </c>
      <c r="E25" s="9" t="s">
        <v>19</v>
      </c>
      <c r="F25" s="9" t="s">
        <v>21</v>
      </c>
      <c r="G25" s="9">
        <v>100</v>
      </c>
      <c r="H25" s="10">
        <v>2211.5</v>
      </c>
      <c r="I25" s="10">
        <v>2211.5</v>
      </c>
    </row>
    <row r="26" spans="2:10" s="4" customFormat="1" ht="27.75" customHeight="1" x14ac:dyDescent="0.2">
      <c r="B26" s="13" t="s">
        <v>24</v>
      </c>
      <c r="C26" s="7">
        <v>778</v>
      </c>
      <c r="D26" s="9" t="s">
        <v>10</v>
      </c>
      <c r="E26" s="9" t="s">
        <v>19</v>
      </c>
      <c r="F26" s="9" t="s">
        <v>21</v>
      </c>
      <c r="G26" s="9">
        <v>200</v>
      </c>
      <c r="H26" s="10">
        <v>73.5</v>
      </c>
      <c r="I26" s="10">
        <v>73.5</v>
      </c>
      <c r="J26" s="6"/>
    </row>
    <row r="27" spans="2:10" s="4" customFormat="1" x14ac:dyDescent="0.2">
      <c r="B27" s="14" t="s">
        <v>25</v>
      </c>
      <c r="C27" s="7">
        <v>778</v>
      </c>
      <c r="D27" s="9" t="s">
        <v>10</v>
      </c>
      <c r="E27" s="9" t="s">
        <v>19</v>
      </c>
      <c r="F27" s="9" t="s">
        <v>21</v>
      </c>
      <c r="G27" s="9">
        <v>800</v>
      </c>
      <c r="H27" s="10"/>
      <c r="I27" s="10"/>
    </row>
    <row r="28" spans="2:10" s="4" customFormat="1" ht="25.5" hidden="1" x14ac:dyDescent="0.2">
      <c r="B28" s="36" t="s">
        <v>26</v>
      </c>
      <c r="C28" s="36"/>
      <c r="D28" s="34" t="s">
        <v>10</v>
      </c>
      <c r="E28" s="34" t="s">
        <v>27</v>
      </c>
      <c r="F28" s="34"/>
      <c r="G28" s="34"/>
      <c r="H28" s="34">
        <f>H30</f>
        <v>0</v>
      </c>
      <c r="I28" s="34">
        <f>I30</f>
        <v>0</v>
      </c>
    </row>
    <row r="29" spans="2:10" s="4" customFormat="1" ht="51" hidden="1" x14ac:dyDescent="0.2">
      <c r="B29" s="15" t="s">
        <v>28</v>
      </c>
      <c r="C29" s="15"/>
      <c r="D29" s="9" t="s">
        <v>10</v>
      </c>
      <c r="E29" s="9" t="s">
        <v>29</v>
      </c>
      <c r="F29" s="9" t="s">
        <v>30</v>
      </c>
      <c r="G29" s="9"/>
      <c r="H29" s="9">
        <f>H30</f>
        <v>0</v>
      </c>
      <c r="I29" s="9">
        <f>I30</f>
        <v>0</v>
      </c>
    </row>
    <row r="30" spans="2:10" s="4" customFormat="1" hidden="1" x14ac:dyDescent="0.2">
      <c r="B30" s="14" t="s">
        <v>25</v>
      </c>
      <c r="C30" s="14"/>
      <c r="D30" s="9" t="s">
        <v>10</v>
      </c>
      <c r="E30" s="9" t="s">
        <v>29</v>
      </c>
      <c r="F30" s="9" t="s">
        <v>30</v>
      </c>
      <c r="G30" s="9">
        <v>800</v>
      </c>
      <c r="H30" s="9"/>
      <c r="I30" s="9"/>
    </row>
    <row r="31" spans="2:10" s="4" customFormat="1" x14ac:dyDescent="0.2">
      <c r="B31" s="32" t="s">
        <v>31</v>
      </c>
      <c r="C31" s="32">
        <v>778</v>
      </c>
      <c r="D31" s="34" t="s">
        <v>10</v>
      </c>
      <c r="E31" s="34" t="s">
        <v>32</v>
      </c>
      <c r="F31" s="34"/>
      <c r="G31" s="34"/>
      <c r="H31" s="35">
        <f>H32+H44+H46+H34+H36+H38+H40+H42</f>
        <v>557.5</v>
      </c>
      <c r="I31" s="35">
        <f>I32+I44+I46</f>
        <v>557.5</v>
      </c>
    </row>
    <row r="32" spans="2:10" s="4" customFormat="1" ht="45" hidden="1" customHeight="1" x14ac:dyDescent="0.2">
      <c r="B32" s="16" t="s">
        <v>33</v>
      </c>
      <c r="C32" s="7">
        <v>778</v>
      </c>
      <c r="D32" s="9" t="s">
        <v>10</v>
      </c>
      <c r="E32" s="9" t="s">
        <v>32</v>
      </c>
      <c r="F32" s="9" t="s">
        <v>34</v>
      </c>
      <c r="G32" s="9"/>
      <c r="H32" s="9">
        <f>H33</f>
        <v>0</v>
      </c>
      <c r="I32" s="9">
        <f>I33</f>
        <v>0</v>
      </c>
    </row>
    <row r="33" spans="2:9" s="4" customFormat="1" ht="27.75" hidden="1" customHeight="1" x14ac:dyDescent="0.2">
      <c r="B33" s="16" t="s">
        <v>24</v>
      </c>
      <c r="C33" s="7">
        <v>778</v>
      </c>
      <c r="D33" s="9" t="s">
        <v>10</v>
      </c>
      <c r="E33" s="9" t="s">
        <v>32</v>
      </c>
      <c r="F33" s="9" t="s">
        <v>34</v>
      </c>
      <c r="G33" s="9">
        <v>200</v>
      </c>
      <c r="H33" s="9">
        <v>0</v>
      </c>
      <c r="I33" s="9">
        <v>0</v>
      </c>
    </row>
    <row r="34" spans="2:9" s="4" customFormat="1" ht="27.75" hidden="1" customHeight="1" x14ac:dyDescent="0.2">
      <c r="B34" s="16" t="s">
        <v>35</v>
      </c>
      <c r="C34" s="7">
        <v>778</v>
      </c>
      <c r="D34" s="9" t="s">
        <v>10</v>
      </c>
      <c r="E34" s="9" t="s">
        <v>32</v>
      </c>
      <c r="F34" s="9" t="s">
        <v>36</v>
      </c>
      <c r="G34" s="9"/>
      <c r="H34" s="9">
        <f>H35</f>
        <v>0</v>
      </c>
      <c r="I34" s="9">
        <f>I35</f>
        <v>0</v>
      </c>
    </row>
    <row r="35" spans="2:9" s="4" customFormat="1" ht="27.75" hidden="1" customHeight="1" x14ac:dyDescent="0.2">
      <c r="B35" s="16" t="s">
        <v>24</v>
      </c>
      <c r="C35" s="7">
        <v>778</v>
      </c>
      <c r="D35" s="9" t="s">
        <v>10</v>
      </c>
      <c r="E35" s="9" t="s">
        <v>32</v>
      </c>
      <c r="F35" s="9" t="s">
        <v>36</v>
      </c>
      <c r="G35" s="9">
        <v>200</v>
      </c>
      <c r="H35" s="9">
        <v>0</v>
      </c>
      <c r="I35" s="9">
        <v>0</v>
      </c>
    </row>
    <row r="36" spans="2:9" s="4" customFormat="1" ht="24" hidden="1" customHeight="1" x14ac:dyDescent="0.2">
      <c r="B36" s="16" t="s">
        <v>37</v>
      </c>
      <c r="C36" s="7">
        <v>778</v>
      </c>
      <c r="D36" s="9" t="s">
        <v>10</v>
      </c>
      <c r="E36" s="9" t="s">
        <v>32</v>
      </c>
      <c r="F36" s="9" t="s">
        <v>38</v>
      </c>
      <c r="G36" s="9"/>
      <c r="H36" s="9">
        <f>H37</f>
        <v>0</v>
      </c>
      <c r="I36" s="9"/>
    </row>
    <row r="37" spans="2:9" s="4" customFormat="1" ht="27.75" hidden="1" customHeight="1" x14ac:dyDescent="0.2">
      <c r="B37" s="16" t="s">
        <v>24</v>
      </c>
      <c r="C37" s="7">
        <v>778</v>
      </c>
      <c r="D37" s="9" t="s">
        <v>10</v>
      </c>
      <c r="E37" s="9" t="s">
        <v>32</v>
      </c>
      <c r="F37" s="9" t="s">
        <v>38</v>
      </c>
      <c r="G37" s="9">
        <v>200</v>
      </c>
      <c r="H37" s="9">
        <v>0</v>
      </c>
      <c r="I37" s="9">
        <v>0</v>
      </c>
    </row>
    <row r="38" spans="2:9" s="4" customFormat="1" ht="27.75" hidden="1" customHeight="1" x14ac:dyDescent="0.2">
      <c r="B38" s="16" t="s">
        <v>39</v>
      </c>
      <c r="C38" s="7">
        <v>778</v>
      </c>
      <c r="D38" s="9" t="s">
        <v>10</v>
      </c>
      <c r="E38" s="9" t="s">
        <v>32</v>
      </c>
      <c r="F38" s="9" t="s">
        <v>40</v>
      </c>
      <c r="G38" s="9"/>
      <c r="H38" s="9">
        <f>H39</f>
        <v>0</v>
      </c>
      <c r="I38" s="9">
        <f>I39</f>
        <v>0</v>
      </c>
    </row>
    <row r="39" spans="2:9" s="4" customFormat="1" ht="27.75" hidden="1" customHeight="1" x14ac:dyDescent="0.2">
      <c r="B39" s="16" t="s">
        <v>24</v>
      </c>
      <c r="C39" s="7">
        <v>778</v>
      </c>
      <c r="D39" s="9" t="s">
        <v>10</v>
      </c>
      <c r="E39" s="9" t="s">
        <v>32</v>
      </c>
      <c r="F39" s="9" t="s">
        <v>40</v>
      </c>
      <c r="G39" s="9">
        <v>200</v>
      </c>
      <c r="H39" s="9">
        <v>0</v>
      </c>
      <c r="I39" s="9">
        <v>0</v>
      </c>
    </row>
    <row r="40" spans="2:9" s="4" customFormat="1" ht="27.75" hidden="1" customHeight="1" x14ac:dyDescent="0.2">
      <c r="B40" s="16" t="s">
        <v>41</v>
      </c>
      <c r="C40" s="7">
        <v>778</v>
      </c>
      <c r="D40" s="9" t="s">
        <v>10</v>
      </c>
      <c r="E40" s="9" t="s">
        <v>32</v>
      </c>
      <c r="F40" s="9" t="s">
        <v>42</v>
      </c>
      <c r="G40" s="9"/>
      <c r="H40" s="9">
        <f>H41</f>
        <v>0</v>
      </c>
      <c r="I40" s="9">
        <f>I41</f>
        <v>0</v>
      </c>
    </row>
    <row r="41" spans="2:9" s="4" customFormat="1" ht="27.75" hidden="1" customHeight="1" x14ac:dyDescent="0.2">
      <c r="B41" s="16" t="s">
        <v>24</v>
      </c>
      <c r="C41" s="7">
        <v>778</v>
      </c>
      <c r="D41" s="9" t="s">
        <v>10</v>
      </c>
      <c r="E41" s="9" t="s">
        <v>32</v>
      </c>
      <c r="F41" s="9" t="s">
        <v>42</v>
      </c>
      <c r="G41" s="9">
        <v>200</v>
      </c>
      <c r="H41" s="9">
        <v>0</v>
      </c>
      <c r="I41" s="9">
        <v>0</v>
      </c>
    </row>
    <row r="42" spans="2:9" s="4" customFormat="1" ht="27.75" hidden="1" customHeight="1" x14ac:dyDescent="0.2">
      <c r="B42" s="16" t="s">
        <v>43</v>
      </c>
      <c r="C42" s="7">
        <v>778</v>
      </c>
      <c r="D42" s="9" t="s">
        <v>10</v>
      </c>
      <c r="E42" s="9" t="s">
        <v>32</v>
      </c>
      <c r="F42" s="9" t="s">
        <v>44</v>
      </c>
      <c r="G42" s="9"/>
      <c r="H42" s="9">
        <f>H43</f>
        <v>0</v>
      </c>
      <c r="I42" s="9">
        <f>I43</f>
        <v>0</v>
      </c>
    </row>
    <row r="43" spans="2:9" s="4" customFormat="1" ht="27.75" hidden="1" customHeight="1" x14ac:dyDescent="0.2">
      <c r="B43" s="16" t="s">
        <v>24</v>
      </c>
      <c r="C43" s="7">
        <v>778</v>
      </c>
      <c r="D43" s="9" t="s">
        <v>10</v>
      </c>
      <c r="E43" s="9" t="s">
        <v>32</v>
      </c>
      <c r="F43" s="9" t="s">
        <v>44</v>
      </c>
      <c r="G43" s="9">
        <v>200</v>
      </c>
      <c r="H43" s="9">
        <v>0</v>
      </c>
      <c r="I43" s="9">
        <v>0</v>
      </c>
    </row>
    <row r="44" spans="2:9" s="4" customFormat="1" ht="27" customHeight="1" x14ac:dyDescent="0.2">
      <c r="B44" s="16" t="s">
        <v>45</v>
      </c>
      <c r="C44" s="7">
        <v>778</v>
      </c>
      <c r="D44" s="9" t="s">
        <v>10</v>
      </c>
      <c r="E44" s="9" t="s">
        <v>32</v>
      </c>
      <c r="F44" s="9" t="s">
        <v>46</v>
      </c>
      <c r="G44" s="9"/>
      <c r="H44" s="9">
        <f>H45</f>
        <v>33</v>
      </c>
      <c r="I44" s="9">
        <f>I45</f>
        <v>33</v>
      </c>
    </row>
    <row r="45" spans="2:9" s="4" customFormat="1" ht="25.5" customHeight="1" x14ac:dyDescent="0.2">
      <c r="B45" s="16" t="s">
        <v>24</v>
      </c>
      <c r="C45" s="7">
        <v>778</v>
      </c>
      <c r="D45" s="9" t="s">
        <v>10</v>
      </c>
      <c r="E45" s="9" t="s">
        <v>32</v>
      </c>
      <c r="F45" s="9" t="s">
        <v>46</v>
      </c>
      <c r="G45" s="9">
        <v>200</v>
      </c>
      <c r="H45" s="9">
        <v>33</v>
      </c>
      <c r="I45" s="9">
        <v>33</v>
      </c>
    </row>
    <row r="46" spans="2:9" s="4" customFormat="1" ht="24.75" customHeight="1" x14ac:dyDescent="0.2">
      <c r="B46" s="17" t="s">
        <v>47</v>
      </c>
      <c r="C46" s="7">
        <v>778</v>
      </c>
      <c r="D46" s="9" t="s">
        <v>10</v>
      </c>
      <c r="E46" s="9" t="s">
        <v>32</v>
      </c>
      <c r="F46" s="9" t="s">
        <v>48</v>
      </c>
      <c r="G46" s="9"/>
      <c r="H46" s="9">
        <f>H47+H52+H50+H51</f>
        <v>524.5</v>
      </c>
      <c r="I46" s="9">
        <f>I47+I52+I50+I51</f>
        <v>524.5</v>
      </c>
    </row>
    <row r="47" spans="2:9" s="4" customFormat="1" ht="15.75" customHeight="1" x14ac:dyDescent="0.2">
      <c r="B47" s="17" t="s">
        <v>49</v>
      </c>
      <c r="C47" s="7">
        <v>778</v>
      </c>
      <c r="D47" s="9" t="s">
        <v>10</v>
      </c>
      <c r="E47" s="9" t="s">
        <v>32</v>
      </c>
      <c r="F47" s="9" t="s">
        <v>50</v>
      </c>
      <c r="G47" s="9"/>
      <c r="H47" s="9">
        <f>H48+H49</f>
        <v>384.7</v>
      </c>
      <c r="I47" s="9">
        <f>I48+I49</f>
        <v>384.7</v>
      </c>
    </row>
    <row r="48" spans="2:9" s="4" customFormat="1" ht="32.25" customHeight="1" x14ac:dyDescent="0.2">
      <c r="B48" s="17" t="s">
        <v>51</v>
      </c>
      <c r="C48" s="7">
        <v>778</v>
      </c>
      <c r="D48" s="9" t="s">
        <v>10</v>
      </c>
      <c r="E48" s="9" t="s">
        <v>32</v>
      </c>
      <c r="F48" s="9" t="s">
        <v>50</v>
      </c>
      <c r="G48" s="9">
        <v>200</v>
      </c>
      <c r="H48" s="9">
        <v>369.7</v>
      </c>
      <c r="I48" s="9">
        <v>369.7</v>
      </c>
    </row>
    <row r="49" spans="2:9" s="4" customFormat="1" ht="15.75" customHeight="1" x14ac:dyDescent="0.2">
      <c r="B49" s="17" t="s">
        <v>25</v>
      </c>
      <c r="C49" s="7">
        <v>778</v>
      </c>
      <c r="D49" s="9" t="s">
        <v>10</v>
      </c>
      <c r="E49" s="9" t="s">
        <v>32</v>
      </c>
      <c r="F49" s="9" t="s">
        <v>50</v>
      </c>
      <c r="G49" s="9">
        <v>800</v>
      </c>
      <c r="H49" s="9">
        <v>15</v>
      </c>
      <c r="I49" s="9">
        <v>15</v>
      </c>
    </row>
    <row r="50" spans="2:9" s="4" customFormat="1" ht="15.75" customHeight="1" x14ac:dyDescent="0.2">
      <c r="B50" s="17" t="s">
        <v>52</v>
      </c>
      <c r="C50" s="7">
        <v>778</v>
      </c>
      <c r="D50" s="9" t="s">
        <v>10</v>
      </c>
      <c r="E50" s="9" t="s">
        <v>32</v>
      </c>
      <c r="F50" s="9" t="s">
        <v>53</v>
      </c>
      <c r="G50" s="9">
        <v>500</v>
      </c>
      <c r="H50" s="9">
        <v>59.7</v>
      </c>
      <c r="I50" s="9">
        <v>59.7</v>
      </c>
    </row>
    <row r="51" spans="2:9" s="4" customFormat="1" ht="15.75" customHeight="1" x14ac:dyDescent="0.2">
      <c r="B51" s="17" t="s">
        <v>52</v>
      </c>
      <c r="C51" s="7">
        <v>778</v>
      </c>
      <c r="D51" s="9" t="s">
        <v>10</v>
      </c>
      <c r="E51" s="9" t="s">
        <v>32</v>
      </c>
      <c r="F51" s="9" t="s">
        <v>111</v>
      </c>
      <c r="G51" s="9">
        <v>500</v>
      </c>
      <c r="H51" s="9">
        <v>60.1</v>
      </c>
      <c r="I51" s="9">
        <v>60.1</v>
      </c>
    </row>
    <row r="52" spans="2:9" s="4" customFormat="1" ht="15.75" customHeight="1" x14ac:dyDescent="0.2">
      <c r="B52" s="17" t="s">
        <v>54</v>
      </c>
      <c r="C52" s="7">
        <v>778</v>
      </c>
      <c r="D52" s="9" t="s">
        <v>10</v>
      </c>
      <c r="E52" s="9" t="s">
        <v>32</v>
      </c>
      <c r="F52" s="9" t="s">
        <v>55</v>
      </c>
      <c r="G52" s="9"/>
      <c r="H52" s="9">
        <v>20</v>
      </c>
      <c r="I52" s="9">
        <f>I54</f>
        <v>20</v>
      </c>
    </row>
    <row r="53" spans="2:9" s="4" customFormat="1" ht="30.75" customHeight="1" x14ac:dyDescent="0.2">
      <c r="B53" s="17" t="s">
        <v>51</v>
      </c>
      <c r="C53" s="7">
        <v>778</v>
      </c>
      <c r="D53" s="9" t="s">
        <v>10</v>
      </c>
      <c r="E53" s="9" t="s">
        <v>32</v>
      </c>
      <c r="F53" s="9" t="s">
        <v>55</v>
      </c>
      <c r="G53" s="9">
        <v>200</v>
      </c>
      <c r="H53" s="9"/>
      <c r="I53" s="9"/>
    </row>
    <row r="54" spans="2:9" s="4" customFormat="1" ht="15.75" customHeight="1" x14ac:dyDescent="0.2">
      <c r="B54" s="17" t="s">
        <v>25</v>
      </c>
      <c r="C54" s="7">
        <v>778</v>
      </c>
      <c r="D54" s="9" t="s">
        <v>10</v>
      </c>
      <c r="E54" s="9" t="s">
        <v>32</v>
      </c>
      <c r="F54" s="9" t="s">
        <v>55</v>
      </c>
      <c r="G54" s="9">
        <v>800</v>
      </c>
      <c r="H54" s="9">
        <v>20</v>
      </c>
      <c r="I54" s="9">
        <v>20</v>
      </c>
    </row>
    <row r="55" spans="2:9" s="4" customFormat="1" x14ac:dyDescent="0.2">
      <c r="B55" s="37" t="s">
        <v>56</v>
      </c>
      <c r="C55" s="37">
        <v>778</v>
      </c>
      <c r="D55" s="38" t="s">
        <v>12</v>
      </c>
      <c r="E55" s="18"/>
      <c r="F55" s="9"/>
      <c r="G55" s="9"/>
      <c r="H55" s="34">
        <f t="shared" ref="H55:I59" si="1">H56</f>
        <v>243.8</v>
      </c>
      <c r="I55" s="34">
        <f t="shared" si="1"/>
        <v>252.2</v>
      </c>
    </row>
    <row r="56" spans="2:9" s="4" customFormat="1" x14ac:dyDescent="0.2">
      <c r="B56" s="16" t="s">
        <v>57</v>
      </c>
      <c r="C56" s="7">
        <v>778</v>
      </c>
      <c r="D56" s="18" t="s">
        <v>12</v>
      </c>
      <c r="E56" s="18" t="s">
        <v>58</v>
      </c>
      <c r="F56" s="9"/>
      <c r="G56" s="9"/>
      <c r="H56" s="9">
        <f t="shared" si="1"/>
        <v>243.8</v>
      </c>
      <c r="I56" s="9">
        <f t="shared" si="1"/>
        <v>252.2</v>
      </c>
    </row>
    <row r="57" spans="2:9" s="4" customFormat="1" x14ac:dyDescent="0.2">
      <c r="B57" s="16" t="s">
        <v>59</v>
      </c>
      <c r="C57" s="7">
        <v>778</v>
      </c>
      <c r="D57" s="18" t="s">
        <v>12</v>
      </c>
      <c r="E57" s="18" t="s">
        <v>58</v>
      </c>
      <c r="F57" s="9" t="s">
        <v>60</v>
      </c>
      <c r="G57" s="9"/>
      <c r="H57" s="9">
        <f t="shared" si="1"/>
        <v>243.8</v>
      </c>
      <c r="I57" s="9">
        <f t="shared" si="1"/>
        <v>252.2</v>
      </c>
    </row>
    <row r="58" spans="2:9" s="4" customFormat="1" ht="38.25" x14ac:dyDescent="0.2">
      <c r="B58" s="16" t="s">
        <v>61</v>
      </c>
      <c r="C58" s="7">
        <v>778</v>
      </c>
      <c r="D58" s="18" t="s">
        <v>12</v>
      </c>
      <c r="E58" s="18" t="s">
        <v>58</v>
      </c>
      <c r="F58" s="9" t="s">
        <v>62</v>
      </c>
      <c r="G58" s="9"/>
      <c r="H58" s="9">
        <f t="shared" si="1"/>
        <v>243.8</v>
      </c>
      <c r="I58" s="9">
        <f t="shared" si="1"/>
        <v>252.2</v>
      </c>
    </row>
    <row r="59" spans="2:9" s="4" customFormat="1" ht="38.25" x14ac:dyDescent="0.2">
      <c r="B59" s="13" t="s">
        <v>63</v>
      </c>
      <c r="C59" s="7">
        <v>778</v>
      </c>
      <c r="D59" s="18" t="s">
        <v>12</v>
      </c>
      <c r="E59" s="18" t="s">
        <v>58</v>
      </c>
      <c r="F59" s="9" t="s">
        <v>64</v>
      </c>
      <c r="G59" s="9"/>
      <c r="H59" s="9">
        <f t="shared" si="1"/>
        <v>243.8</v>
      </c>
      <c r="I59" s="9">
        <f t="shared" si="1"/>
        <v>252.2</v>
      </c>
    </row>
    <row r="60" spans="2:9" s="4" customFormat="1" x14ac:dyDescent="0.2">
      <c r="B60" s="19" t="s">
        <v>65</v>
      </c>
      <c r="C60" s="7">
        <v>778</v>
      </c>
      <c r="D60" s="18" t="s">
        <v>12</v>
      </c>
      <c r="E60" s="18" t="s">
        <v>58</v>
      </c>
      <c r="F60" s="9" t="s">
        <v>64</v>
      </c>
      <c r="G60" s="9">
        <v>100</v>
      </c>
      <c r="H60" s="9">
        <v>243.8</v>
      </c>
      <c r="I60" s="9">
        <v>252.2</v>
      </c>
    </row>
    <row r="61" spans="2:9" s="4" customFormat="1" ht="37.5" customHeight="1" x14ac:dyDescent="0.2">
      <c r="B61" s="39" t="s">
        <v>66</v>
      </c>
      <c r="C61" s="39">
        <v>778</v>
      </c>
      <c r="D61" s="34" t="s">
        <v>58</v>
      </c>
      <c r="E61" s="34"/>
      <c r="F61" s="34"/>
      <c r="G61" s="34"/>
      <c r="H61" s="40">
        <f t="shared" ref="H61:I64" si="2">H62</f>
        <v>1</v>
      </c>
      <c r="I61" s="40">
        <f t="shared" si="2"/>
        <v>1</v>
      </c>
    </row>
    <row r="62" spans="2:9" s="4" customFormat="1" ht="49.5" customHeight="1" x14ac:dyDescent="0.2">
      <c r="B62" s="7" t="s">
        <v>67</v>
      </c>
      <c r="C62" s="7">
        <v>778</v>
      </c>
      <c r="D62" s="9" t="s">
        <v>58</v>
      </c>
      <c r="E62" s="9" t="s">
        <v>68</v>
      </c>
      <c r="F62" s="9"/>
      <c r="G62" s="9"/>
      <c r="H62" s="20">
        <f t="shared" si="2"/>
        <v>1</v>
      </c>
      <c r="I62" s="20">
        <f t="shared" si="2"/>
        <v>1</v>
      </c>
    </row>
    <row r="63" spans="2:9" s="4" customFormat="1" x14ac:dyDescent="0.2">
      <c r="B63" s="16" t="s">
        <v>59</v>
      </c>
      <c r="C63" s="7">
        <v>778</v>
      </c>
      <c r="D63" s="9"/>
      <c r="E63" s="9"/>
      <c r="F63" s="9" t="s">
        <v>69</v>
      </c>
      <c r="G63" s="9"/>
      <c r="H63" s="20">
        <f t="shared" si="2"/>
        <v>1</v>
      </c>
      <c r="I63" s="20">
        <f t="shared" si="2"/>
        <v>1</v>
      </c>
    </row>
    <row r="64" spans="2:9" s="4" customFormat="1" ht="51.75" customHeight="1" x14ac:dyDescent="0.2">
      <c r="B64" s="7" t="s">
        <v>67</v>
      </c>
      <c r="C64" s="7">
        <v>778</v>
      </c>
      <c r="D64" s="9" t="s">
        <v>58</v>
      </c>
      <c r="E64" s="9" t="s">
        <v>68</v>
      </c>
      <c r="F64" s="9" t="s">
        <v>70</v>
      </c>
      <c r="G64" s="9"/>
      <c r="H64" s="20">
        <f t="shared" si="2"/>
        <v>1</v>
      </c>
      <c r="I64" s="20">
        <f t="shared" si="2"/>
        <v>1</v>
      </c>
    </row>
    <row r="65" spans="2:10" s="4" customFormat="1" ht="29.25" customHeight="1" x14ac:dyDescent="0.2">
      <c r="B65" s="13" t="s">
        <v>24</v>
      </c>
      <c r="C65" s="7">
        <v>778</v>
      </c>
      <c r="D65" s="9" t="s">
        <v>58</v>
      </c>
      <c r="E65" s="9" t="s">
        <v>68</v>
      </c>
      <c r="F65" s="9" t="s">
        <v>70</v>
      </c>
      <c r="G65" s="9">
        <v>200</v>
      </c>
      <c r="H65" s="20">
        <v>1</v>
      </c>
      <c r="I65" s="20">
        <v>1</v>
      </c>
    </row>
    <row r="66" spans="2:10" s="4" customFormat="1" x14ac:dyDescent="0.2">
      <c r="B66" s="37" t="s">
        <v>71</v>
      </c>
      <c r="C66" s="37">
        <v>778</v>
      </c>
      <c r="D66" s="34" t="s">
        <v>19</v>
      </c>
      <c r="E66" s="34"/>
      <c r="F66" s="34"/>
      <c r="G66" s="34"/>
      <c r="H66" s="35">
        <f>H67+H72</f>
        <v>1071</v>
      </c>
      <c r="I66" s="35">
        <f>I67+I72</f>
        <v>1071</v>
      </c>
    </row>
    <row r="67" spans="2:10" s="4" customFormat="1" x14ac:dyDescent="0.2">
      <c r="B67" s="16" t="s">
        <v>72</v>
      </c>
      <c r="C67" s="7">
        <v>778</v>
      </c>
      <c r="D67" s="9" t="s">
        <v>19</v>
      </c>
      <c r="E67" s="9" t="s">
        <v>68</v>
      </c>
      <c r="F67" s="9"/>
      <c r="G67" s="9"/>
      <c r="H67" s="9">
        <f t="shared" ref="H67:I70" si="3">H68</f>
        <v>1070</v>
      </c>
      <c r="I67" s="9">
        <f t="shared" si="3"/>
        <v>1070</v>
      </c>
    </row>
    <row r="68" spans="2:10" s="4" customFormat="1" ht="37.5" customHeight="1" x14ac:dyDescent="0.2">
      <c r="B68" s="7" t="s">
        <v>73</v>
      </c>
      <c r="C68" s="7">
        <v>778</v>
      </c>
      <c r="D68" s="9" t="s">
        <v>19</v>
      </c>
      <c r="E68" s="9" t="s">
        <v>68</v>
      </c>
      <c r="F68" s="9" t="s">
        <v>48</v>
      </c>
      <c r="G68" s="9"/>
      <c r="H68" s="9">
        <f t="shared" si="3"/>
        <v>1070</v>
      </c>
      <c r="I68" s="9">
        <f t="shared" si="3"/>
        <v>1070</v>
      </c>
    </row>
    <row r="69" spans="2:10" s="4" customFormat="1" x14ac:dyDescent="0.2">
      <c r="B69" s="19" t="s">
        <v>74</v>
      </c>
      <c r="C69" s="7">
        <v>778</v>
      </c>
      <c r="D69" s="9" t="s">
        <v>19</v>
      </c>
      <c r="E69" s="9" t="s">
        <v>68</v>
      </c>
      <c r="F69" s="9" t="s">
        <v>75</v>
      </c>
      <c r="G69" s="9"/>
      <c r="H69" s="9">
        <f t="shared" si="3"/>
        <v>1070</v>
      </c>
      <c r="I69" s="9">
        <f t="shared" si="3"/>
        <v>1070</v>
      </c>
    </row>
    <row r="70" spans="2:10" s="4" customFormat="1" ht="42.75" customHeight="1" x14ac:dyDescent="0.2">
      <c r="B70" s="17" t="s">
        <v>76</v>
      </c>
      <c r="C70" s="7">
        <v>778</v>
      </c>
      <c r="D70" s="9" t="s">
        <v>19</v>
      </c>
      <c r="E70" s="9" t="s">
        <v>68</v>
      </c>
      <c r="F70" s="9" t="s">
        <v>77</v>
      </c>
      <c r="G70" s="9"/>
      <c r="H70" s="9">
        <f t="shared" si="3"/>
        <v>1070</v>
      </c>
      <c r="I70" s="9">
        <f t="shared" si="3"/>
        <v>1070</v>
      </c>
    </row>
    <row r="71" spans="2:10" s="4" customFormat="1" ht="29.25" customHeight="1" x14ac:dyDescent="0.2">
      <c r="B71" s="13" t="s">
        <v>24</v>
      </c>
      <c r="C71" s="7">
        <v>778</v>
      </c>
      <c r="D71" s="9" t="s">
        <v>19</v>
      </c>
      <c r="E71" s="9" t="s">
        <v>68</v>
      </c>
      <c r="F71" s="9" t="s">
        <v>77</v>
      </c>
      <c r="G71" s="9">
        <v>200</v>
      </c>
      <c r="H71" s="9">
        <v>1070</v>
      </c>
      <c r="I71" s="9">
        <v>1070</v>
      </c>
    </row>
    <row r="72" spans="2:10" s="4" customFormat="1" ht="26.25" customHeight="1" x14ac:dyDescent="0.2">
      <c r="B72" s="21" t="s">
        <v>78</v>
      </c>
      <c r="C72" s="7">
        <v>778</v>
      </c>
      <c r="D72" s="9" t="s">
        <v>19</v>
      </c>
      <c r="E72" s="9">
        <v>12</v>
      </c>
      <c r="F72" s="9"/>
      <c r="G72" s="9"/>
      <c r="H72" s="10">
        <f>H73</f>
        <v>1</v>
      </c>
      <c r="I72" s="10">
        <f>I73</f>
        <v>1</v>
      </c>
    </row>
    <row r="73" spans="2:10" s="4" customFormat="1" ht="27" customHeight="1" x14ac:dyDescent="0.2">
      <c r="B73" s="15" t="s">
        <v>79</v>
      </c>
      <c r="C73" s="7">
        <v>778</v>
      </c>
      <c r="D73" s="9" t="s">
        <v>19</v>
      </c>
      <c r="E73" s="9">
        <v>12</v>
      </c>
      <c r="F73" s="9" t="s">
        <v>50</v>
      </c>
      <c r="G73" s="9"/>
      <c r="H73" s="10">
        <f>H74</f>
        <v>1</v>
      </c>
      <c r="I73" s="10">
        <f>I74</f>
        <v>1</v>
      </c>
    </row>
    <row r="74" spans="2:10" s="4" customFormat="1" ht="30.75" customHeight="1" x14ac:dyDescent="0.2">
      <c r="B74" s="13" t="s">
        <v>24</v>
      </c>
      <c r="C74" s="7">
        <v>778</v>
      </c>
      <c r="D74" s="9" t="s">
        <v>19</v>
      </c>
      <c r="E74" s="9">
        <v>12</v>
      </c>
      <c r="F74" s="9" t="s">
        <v>50</v>
      </c>
      <c r="G74" s="9">
        <v>200</v>
      </c>
      <c r="H74" s="10">
        <v>1</v>
      </c>
      <c r="I74" s="10">
        <v>1</v>
      </c>
    </row>
    <row r="75" spans="2:10" s="4" customFormat="1" x14ac:dyDescent="0.2">
      <c r="B75" s="32" t="s">
        <v>80</v>
      </c>
      <c r="C75" s="32">
        <v>778</v>
      </c>
      <c r="D75" s="33" t="s">
        <v>81</v>
      </c>
      <c r="E75" s="34"/>
      <c r="F75" s="33"/>
      <c r="G75" s="34"/>
      <c r="H75" s="35">
        <f>H76+H79</f>
        <v>73</v>
      </c>
      <c r="I75" s="35">
        <f>I76+I79</f>
        <v>93</v>
      </c>
      <c r="J75" s="6"/>
    </row>
    <row r="76" spans="2:10" s="4" customFormat="1" ht="21" hidden="1" customHeight="1" x14ac:dyDescent="0.2">
      <c r="B76" s="7" t="s">
        <v>82</v>
      </c>
      <c r="C76" s="7">
        <v>778</v>
      </c>
      <c r="D76" s="8" t="s">
        <v>81</v>
      </c>
      <c r="E76" s="9" t="s">
        <v>12</v>
      </c>
      <c r="F76" s="8"/>
      <c r="G76" s="9"/>
      <c r="H76" s="10">
        <f>H78</f>
        <v>0</v>
      </c>
      <c r="I76" s="10">
        <f>I78</f>
        <v>0</v>
      </c>
    </row>
    <row r="77" spans="2:10" s="4" customFormat="1" ht="24.75" hidden="1" customHeight="1" x14ac:dyDescent="0.2">
      <c r="B77" s="7" t="s">
        <v>83</v>
      </c>
      <c r="C77" s="7">
        <v>778</v>
      </c>
      <c r="D77" s="8" t="s">
        <v>81</v>
      </c>
      <c r="E77" s="9" t="s">
        <v>12</v>
      </c>
      <c r="F77" s="8" t="s">
        <v>48</v>
      </c>
      <c r="G77" s="9"/>
      <c r="H77" s="10">
        <f>H78</f>
        <v>0</v>
      </c>
      <c r="I77" s="10">
        <f>I78</f>
        <v>0</v>
      </c>
      <c r="J77" s="6"/>
    </row>
    <row r="78" spans="2:10" s="4" customFormat="1" ht="24" hidden="1" customHeight="1" x14ac:dyDescent="0.2">
      <c r="B78" s="7" t="s">
        <v>24</v>
      </c>
      <c r="C78" s="7">
        <v>778</v>
      </c>
      <c r="D78" s="8" t="s">
        <v>81</v>
      </c>
      <c r="E78" s="9" t="s">
        <v>12</v>
      </c>
      <c r="F78" s="8" t="s">
        <v>84</v>
      </c>
      <c r="G78" s="9">
        <v>200</v>
      </c>
      <c r="H78" s="10"/>
      <c r="I78" s="10"/>
      <c r="J78" s="6"/>
    </row>
    <row r="79" spans="2:10" s="4" customFormat="1" ht="26.25" customHeight="1" x14ac:dyDescent="0.2">
      <c r="B79" s="7" t="s">
        <v>85</v>
      </c>
      <c r="C79" s="7">
        <v>778</v>
      </c>
      <c r="D79" s="8" t="s">
        <v>81</v>
      </c>
      <c r="E79" s="9" t="s">
        <v>86</v>
      </c>
      <c r="F79" s="8"/>
      <c r="G79" s="9"/>
      <c r="H79" s="10">
        <f>H80+H82+H84+H86+H89</f>
        <v>73</v>
      </c>
      <c r="I79" s="10">
        <f>I80+I82+I84+I86+I89+I88</f>
        <v>93</v>
      </c>
    </row>
    <row r="80" spans="2:10" s="4" customFormat="1" x14ac:dyDescent="0.2">
      <c r="B80" s="7" t="s">
        <v>87</v>
      </c>
      <c r="C80" s="7">
        <v>778</v>
      </c>
      <c r="D80" s="8" t="s">
        <v>81</v>
      </c>
      <c r="E80" s="9" t="s">
        <v>86</v>
      </c>
      <c r="F80" s="8" t="s">
        <v>88</v>
      </c>
      <c r="G80" s="9"/>
      <c r="H80" s="10">
        <f>H81</f>
        <v>1</v>
      </c>
      <c r="I80" s="10">
        <f>I81</f>
        <v>1</v>
      </c>
      <c r="J80" s="6"/>
    </row>
    <row r="81" spans="2:10" s="4" customFormat="1" ht="27.75" customHeight="1" x14ac:dyDescent="0.2">
      <c r="B81" s="7" t="s">
        <v>24</v>
      </c>
      <c r="C81" s="7">
        <v>778</v>
      </c>
      <c r="D81" s="8" t="s">
        <v>81</v>
      </c>
      <c r="E81" s="9" t="s">
        <v>86</v>
      </c>
      <c r="F81" s="8" t="s">
        <v>88</v>
      </c>
      <c r="G81" s="9">
        <v>200</v>
      </c>
      <c r="H81" s="10">
        <v>1</v>
      </c>
      <c r="I81" s="10">
        <v>1</v>
      </c>
      <c r="J81" s="6"/>
    </row>
    <row r="82" spans="2:10" s="4" customFormat="1" ht="25.5" x14ac:dyDescent="0.2">
      <c r="B82" s="7" t="s">
        <v>89</v>
      </c>
      <c r="C82" s="7">
        <v>778</v>
      </c>
      <c r="D82" s="8" t="s">
        <v>81</v>
      </c>
      <c r="E82" s="9" t="s">
        <v>86</v>
      </c>
      <c r="F82" s="8" t="s">
        <v>90</v>
      </c>
      <c r="G82" s="9"/>
      <c r="H82" s="10">
        <f>H83</f>
        <v>1</v>
      </c>
      <c r="I82" s="10">
        <f>I83</f>
        <v>1</v>
      </c>
      <c r="J82" s="6"/>
    </row>
    <row r="83" spans="2:10" s="4" customFormat="1" ht="24.75" customHeight="1" x14ac:dyDescent="0.2">
      <c r="B83" s="7" t="s">
        <v>24</v>
      </c>
      <c r="C83" s="7">
        <v>778</v>
      </c>
      <c r="D83" s="8" t="s">
        <v>81</v>
      </c>
      <c r="E83" s="9" t="s">
        <v>86</v>
      </c>
      <c r="F83" s="8" t="s">
        <v>90</v>
      </c>
      <c r="G83" s="9">
        <v>200</v>
      </c>
      <c r="H83" s="10">
        <v>1</v>
      </c>
      <c r="I83" s="10">
        <v>1</v>
      </c>
      <c r="J83" s="6"/>
    </row>
    <row r="84" spans="2:10" s="4" customFormat="1" x14ac:dyDescent="0.2">
      <c r="B84" s="7" t="s">
        <v>91</v>
      </c>
      <c r="C84" s="7">
        <v>778</v>
      </c>
      <c r="D84" s="8" t="s">
        <v>81</v>
      </c>
      <c r="E84" s="9" t="s">
        <v>86</v>
      </c>
      <c r="F84" s="8" t="s">
        <v>92</v>
      </c>
      <c r="G84" s="9"/>
      <c r="H84" s="10">
        <f>H85</f>
        <v>1</v>
      </c>
      <c r="I84" s="10">
        <f>I85</f>
        <v>1</v>
      </c>
      <c r="J84" s="6"/>
    </row>
    <row r="85" spans="2:10" s="4" customFormat="1" ht="27.75" customHeight="1" x14ac:dyDescent="0.2">
      <c r="B85" s="7" t="s">
        <v>24</v>
      </c>
      <c r="C85" s="7">
        <v>778</v>
      </c>
      <c r="D85" s="8" t="s">
        <v>81</v>
      </c>
      <c r="E85" s="9" t="s">
        <v>86</v>
      </c>
      <c r="F85" s="8" t="s">
        <v>92</v>
      </c>
      <c r="G85" s="9">
        <v>200</v>
      </c>
      <c r="H85" s="10">
        <v>1</v>
      </c>
      <c r="I85" s="10">
        <v>1</v>
      </c>
      <c r="J85" s="6"/>
    </row>
    <row r="86" spans="2:10" s="4" customFormat="1" ht="24.75" customHeight="1" x14ac:dyDescent="0.2">
      <c r="B86" s="7" t="s">
        <v>93</v>
      </c>
      <c r="C86" s="7">
        <v>778</v>
      </c>
      <c r="D86" s="8" t="s">
        <v>81</v>
      </c>
      <c r="E86" s="9" t="s">
        <v>86</v>
      </c>
      <c r="F86" s="8" t="s">
        <v>94</v>
      </c>
      <c r="G86" s="9"/>
      <c r="H86" s="10">
        <f>H87+H88</f>
        <v>7</v>
      </c>
      <c r="I86" s="10">
        <f>I87</f>
        <v>1</v>
      </c>
      <c r="J86" s="6"/>
    </row>
    <row r="87" spans="2:10" s="4" customFormat="1" ht="24.75" customHeight="1" x14ac:dyDescent="0.2">
      <c r="B87" s="7" t="s">
        <v>24</v>
      </c>
      <c r="C87" s="7">
        <v>778</v>
      </c>
      <c r="D87" s="8" t="s">
        <v>81</v>
      </c>
      <c r="E87" s="9" t="s">
        <v>86</v>
      </c>
      <c r="F87" s="8" t="s">
        <v>94</v>
      </c>
      <c r="G87" s="9">
        <v>200</v>
      </c>
      <c r="H87" s="10">
        <v>1</v>
      </c>
      <c r="I87" s="10">
        <v>1</v>
      </c>
      <c r="J87" s="6"/>
    </row>
    <row r="88" spans="2:10" s="4" customFormat="1" ht="24.75" customHeight="1" x14ac:dyDescent="0.2">
      <c r="B88" s="7" t="s">
        <v>110</v>
      </c>
      <c r="C88" s="7">
        <v>778</v>
      </c>
      <c r="D88" s="8" t="s">
        <v>81</v>
      </c>
      <c r="E88" s="9" t="s">
        <v>86</v>
      </c>
      <c r="F88" s="8" t="s">
        <v>94</v>
      </c>
      <c r="G88" s="9">
        <v>800</v>
      </c>
      <c r="H88" s="10">
        <v>6</v>
      </c>
      <c r="I88" s="10">
        <v>6</v>
      </c>
      <c r="J88" s="6"/>
    </row>
    <row r="89" spans="2:10" s="4" customFormat="1" x14ac:dyDescent="0.2">
      <c r="B89" s="7" t="s">
        <v>95</v>
      </c>
      <c r="C89" s="7">
        <v>778</v>
      </c>
      <c r="D89" s="8" t="s">
        <v>81</v>
      </c>
      <c r="E89" s="9" t="s">
        <v>86</v>
      </c>
      <c r="F89" s="8" t="s">
        <v>96</v>
      </c>
      <c r="G89" s="9"/>
      <c r="H89" s="10">
        <f>H90</f>
        <v>63</v>
      </c>
      <c r="I89" s="10">
        <f>I90</f>
        <v>83</v>
      </c>
      <c r="J89" s="6"/>
    </row>
    <row r="90" spans="2:10" s="4" customFormat="1" ht="24" customHeight="1" x14ac:dyDescent="0.2">
      <c r="B90" s="7" t="s">
        <v>24</v>
      </c>
      <c r="C90" s="7">
        <v>778</v>
      </c>
      <c r="D90" s="8" t="s">
        <v>81</v>
      </c>
      <c r="E90" s="9" t="s">
        <v>86</v>
      </c>
      <c r="F90" s="8" t="s">
        <v>96</v>
      </c>
      <c r="G90" s="9">
        <v>200</v>
      </c>
      <c r="H90" s="10">
        <v>63</v>
      </c>
      <c r="I90" s="10">
        <v>83</v>
      </c>
      <c r="J90" s="6"/>
    </row>
    <row r="91" spans="2:10" s="4" customFormat="1" x14ac:dyDescent="0.2">
      <c r="B91" s="37" t="s">
        <v>97</v>
      </c>
      <c r="C91" s="37">
        <v>778</v>
      </c>
      <c r="D91" s="34" t="s">
        <v>29</v>
      </c>
      <c r="E91" s="34"/>
      <c r="F91" s="34"/>
      <c r="G91" s="34"/>
      <c r="H91" s="34">
        <f t="shared" ref="H91:I94" si="4">H92</f>
        <v>1</v>
      </c>
      <c r="I91" s="34">
        <f t="shared" si="4"/>
        <v>1</v>
      </c>
    </row>
    <row r="92" spans="2:10" s="4" customFormat="1" x14ac:dyDescent="0.2">
      <c r="B92" s="22" t="s">
        <v>98</v>
      </c>
      <c r="C92" s="7">
        <v>778</v>
      </c>
      <c r="D92" s="9" t="s">
        <v>29</v>
      </c>
      <c r="E92" s="9" t="s">
        <v>29</v>
      </c>
      <c r="F92" s="9"/>
      <c r="G92" s="9"/>
      <c r="H92" s="9">
        <f t="shared" si="4"/>
        <v>1</v>
      </c>
      <c r="I92" s="9">
        <f t="shared" si="4"/>
        <v>1</v>
      </c>
    </row>
    <row r="93" spans="2:10" s="4" customFormat="1" x14ac:dyDescent="0.2">
      <c r="B93" s="17" t="s">
        <v>99</v>
      </c>
      <c r="C93" s="7">
        <v>778</v>
      </c>
      <c r="D93" s="9" t="s">
        <v>29</v>
      </c>
      <c r="E93" s="9" t="s">
        <v>29</v>
      </c>
      <c r="F93" s="9" t="s">
        <v>48</v>
      </c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7" t="s">
        <v>100</v>
      </c>
      <c r="C94" s="7">
        <v>778</v>
      </c>
      <c r="D94" s="9" t="s">
        <v>29</v>
      </c>
      <c r="E94" s="9" t="s">
        <v>29</v>
      </c>
      <c r="F94" s="9" t="s">
        <v>101</v>
      </c>
      <c r="G94" s="9"/>
      <c r="H94" s="9">
        <f t="shared" si="4"/>
        <v>1</v>
      </c>
      <c r="I94" s="9">
        <f t="shared" si="4"/>
        <v>1</v>
      </c>
    </row>
    <row r="95" spans="2:10" s="4" customFormat="1" ht="24" customHeight="1" x14ac:dyDescent="0.2">
      <c r="B95" s="13" t="s">
        <v>24</v>
      </c>
      <c r="C95" s="7">
        <v>778</v>
      </c>
      <c r="D95" s="9" t="s">
        <v>29</v>
      </c>
      <c r="E95" s="9" t="s">
        <v>29</v>
      </c>
      <c r="F95" s="9" t="s">
        <v>101</v>
      </c>
      <c r="G95" s="9">
        <v>200</v>
      </c>
      <c r="H95" s="9">
        <v>1</v>
      </c>
      <c r="I95" s="9">
        <v>1</v>
      </c>
    </row>
    <row r="96" spans="2:10" s="4" customFormat="1" x14ac:dyDescent="0.2">
      <c r="B96" s="32" t="s">
        <v>102</v>
      </c>
      <c r="C96" s="32">
        <v>778</v>
      </c>
      <c r="D96" s="34" t="s">
        <v>103</v>
      </c>
      <c r="E96" s="34"/>
      <c r="F96" s="34"/>
      <c r="G96" s="34"/>
      <c r="H96" s="40">
        <f t="shared" ref="H96:I98" si="5">H97</f>
        <v>83.5</v>
      </c>
      <c r="I96" s="40">
        <f t="shared" si="5"/>
        <v>83.5</v>
      </c>
    </row>
    <row r="97" spans="2:9" s="4" customFormat="1" x14ac:dyDescent="0.2">
      <c r="B97" s="22" t="s">
        <v>104</v>
      </c>
      <c r="C97" s="7">
        <v>778</v>
      </c>
      <c r="D97" s="9" t="s">
        <v>103</v>
      </c>
      <c r="E97" s="9" t="s">
        <v>10</v>
      </c>
      <c r="F97" s="9"/>
      <c r="G97" s="9"/>
      <c r="H97" s="20">
        <f t="shared" si="5"/>
        <v>83.5</v>
      </c>
      <c r="I97" s="20">
        <f t="shared" si="5"/>
        <v>83.5</v>
      </c>
    </row>
    <row r="98" spans="2:9" s="4" customFormat="1" ht="35.25" customHeight="1" x14ac:dyDescent="0.2">
      <c r="B98" s="7" t="s">
        <v>105</v>
      </c>
      <c r="C98" s="7">
        <v>778</v>
      </c>
      <c r="D98" s="9" t="s">
        <v>103</v>
      </c>
      <c r="E98" s="9" t="s">
        <v>10</v>
      </c>
      <c r="F98" s="9" t="s">
        <v>106</v>
      </c>
      <c r="G98" s="9"/>
      <c r="H98" s="20">
        <f t="shared" si="5"/>
        <v>83.5</v>
      </c>
      <c r="I98" s="20">
        <f t="shared" si="5"/>
        <v>83.5</v>
      </c>
    </row>
    <row r="99" spans="2:9" s="4" customFormat="1" ht="24.75" customHeight="1" x14ac:dyDescent="0.2">
      <c r="B99" s="17" t="s">
        <v>107</v>
      </c>
      <c r="C99" s="7">
        <v>778</v>
      </c>
      <c r="D99" s="9" t="s">
        <v>103</v>
      </c>
      <c r="E99" s="9" t="s">
        <v>10</v>
      </c>
      <c r="F99" s="9" t="s">
        <v>106</v>
      </c>
      <c r="G99" s="9">
        <v>300</v>
      </c>
      <c r="H99" s="20">
        <v>83.5</v>
      </c>
      <c r="I99" s="20">
        <v>83.5</v>
      </c>
    </row>
    <row r="100" spans="2:9" s="4" customFormat="1" x14ac:dyDescent="0.2">
      <c r="B100" s="32" t="s">
        <v>108</v>
      </c>
      <c r="C100" s="32"/>
      <c r="D100" s="34"/>
      <c r="E100" s="34"/>
      <c r="F100" s="34"/>
      <c r="G100" s="34"/>
      <c r="H100" s="41">
        <f>H16+H55+H61+H66+H75+H91+H96</f>
        <v>5246.8</v>
      </c>
      <c r="I100" s="41">
        <f>I16+I55+I61+I66+I75+I91+I96</f>
        <v>5275.2</v>
      </c>
    </row>
    <row r="101" spans="2:9" s="4" customFormat="1" x14ac:dyDescent="0.2">
      <c r="I101" s="23"/>
    </row>
    <row r="102" spans="2:9" s="4" customFormat="1" x14ac:dyDescent="0.2">
      <c r="H102" s="23"/>
      <c r="I102" s="23"/>
    </row>
    <row r="103" spans="2:9" s="4" customFormat="1" x14ac:dyDescent="0.2"/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ht="15.75" x14ac:dyDescent="0.2">
      <c r="B113" s="24"/>
      <c r="C113" s="24"/>
      <c r="J113" s="25"/>
    </row>
    <row r="114" spans="2:10" s="4" customFormat="1" ht="15.75" x14ac:dyDescent="0.2">
      <c r="B114" s="24"/>
      <c r="C114" s="24"/>
    </row>
    <row r="115" spans="2:10" s="4" customFormat="1" x14ac:dyDescent="0.2"/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</sheetData>
  <mergeCells count="14">
    <mergeCell ref="H12:H14"/>
    <mergeCell ref="I12:I14"/>
    <mergeCell ref="B12:B14"/>
    <mergeCell ref="C12:C14"/>
    <mergeCell ref="D12:D14"/>
    <mergeCell ref="E12:E14"/>
    <mergeCell ref="F12:F14"/>
    <mergeCell ref="G12:G14"/>
    <mergeCell ref="B10:H10"/>
    <mergeCell ref="D2:I2"/>
    <mergeCell ref="D3:I3"/>
    <mergeCell ref="A7:I7"/>
    <mergeCell ref="B8:I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2020-12-30T09:49:56Z</dcterms:modified>
</cp:coreProperties>
</file>