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 l="1"/>
  <c r="G25" i="2"/>
  <c r="G17" i="2"/>
  <c r="G18" i="2"/>
  <c r="G19" i="2"/>
  <c r="G91" i="2" l="1"/>
  <c r="G48" i="2"/>
  <c r="G72" i="2" l="1"/>
  <c r="G71" i="2" l="1"/>
  <c r="G70" i="2" l="1"/>
  <c r="G69" i="2" s="1"/>
  <c r="G68" i="2" s="1"/>
  <c r="G67" i="2" s="1"/>
  <c r="G90" i="2" l="1"/>
  <c r="G47" i="2" l="1"/>
  <c r="G100" i="2" l="1"/>
  <c r="G99" i="2" s="1"/>
  <c r="G98" i="2" s="1"/>
  <c r="G96" i="2"/>
  <c r="G95" i="2" s="1"/>
  <c r="G94" i="2" s="1"/>
  <c r="G93" i="2" s="1"/>
  <c r="G87" i="2"/>
  <c r="G85" i="2"/>
  <c r="G83" i="2"/>
  <c r="G81" i="2"/>
  <c r="G74" i="2"/>
  <c r="G73" i="2" s="1"/>
  <c r="G64" i="2"/>
  <c r="G63" i="2"/>
  <c r="G62" i="2" s="1"/>
  <c r="G61" i="2" s="1"/>
  <c r="G59" i="2"/>
  <c r="G58" i="2" s="1"/>
  <c r="G57" i="2" s="1"/>
  <c r="G56" i="2" s="1"/>
  <c r="G55" i="2" s="1"/>
  <c r="G52" i="2"/>
  <c r="G46" i="2" s="1"/>
  <c r="G44" i="2"/>
  <c r="G42" i="2"/>
  <c r="G40" i="2"/>
  <c r="G38" i="2"/>
  <c r="G36" i="2"/>
  <c r="G31" i="2"/>
  <c r="G30" i="2"/>
  <c r="G24" i="2"/>
  <c r="G23" i="2" s="1"/>
  <c r="G22" i="2" s="1"/>
  <c r="G80" i="2" l="1"/>
  <c r="G76" i="2" s="1"/>
  <c r="G33" i="2"/>
  <c r="G16" i="2" s="1"/>
  <c r="G66" i="2"/>
  <c r="G102" i="2" l="1"/>
</calcChain>
</file>

<file path=xl/sharedStrings.xml><?xml version="1.0" encoding="utf-8"?>
<sst xmlns="http://schemas.openxmlformats.org/spreadsheetml/2006/main" count="320" uniqueCount="114">
  <si>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</si>
  <si>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</si>
  <si>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</si>
  <si>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</si>
  <si>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</si>
  <si>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</si>
  <si>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</si>
  <si>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</si>
  <si>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</si>
  <si>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</si>
  <si>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</si>
  <si>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</si>
  <si>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</si>
  <si>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</si>
  <si>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</si>
  <si>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</si>
  <si>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</si>
  <si>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</si>
  <si>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</si>
  <si>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</si>
  <si>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</si>
  <si>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</si>
  <si>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</si>
  <si>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</si>
  <si>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</si>
  <si>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</si>
  <si>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</si>
  <si>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</si>
  <si>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</si>
  <si>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</si>
  <si>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</si>
  <si>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</si>
  <si>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</si>
  <si>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</si>
  <si>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</si>
  <si>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</si>
  <si>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</si>
  <si>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</si>
  <si>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</si>
  <si>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</si>
  <si>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</si>
  <si>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</si>
  <si>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</si>
  <si>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</si>
  <si>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</si>
  <si>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</si>
  <si>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</si>
  <si>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</si>
  <si>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</si>
  <si>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</si>
  <si>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</si>
  <si>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</si>
  <si>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</si>
  <si>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</si>
  <si>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</si>
  <si>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</si>
  <si>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</si>
  <si>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</si>
  <si>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</si>
  <si>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</si>
  <si>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</si>
  <si>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</si>
  <si>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</si>
  <si>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</si>
  <si>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</si>
  <si>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</si>
  <si>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</si>
  <si>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</si>
  <si>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</si>
  <si>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</si>
  <si>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</si>
  <si>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</si>
  <si>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</si>
  <si>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</si>
  <si>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</si>
  <si>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</si>
  <si>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</si>
  <si>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</si>
  <si>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</si>
  <si>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</si>
  <si>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</si>
  <si>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</si>
  <si>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</si>
  <si>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</si>
  <si>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</si>
  <si>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</si>
  <si>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</si>
  <si>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</si>
  <si>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</si>
  <si>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</si>
  <si>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</si>
  <si>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</si>
  <si>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</si>
  <si>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</si>
  <si>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</si>
  <si>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</si>
  <si>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</si>
  <si>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</si>
  <si>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</si>
  <si>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</si>
  <si>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</si>
  <si>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</si>
  <si>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</si>
  <si>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</si>
  <si>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</si>
  <si>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</si>
  <si>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 xml:space="preserve">"Джерокайское сельское поселение" на 2020 год </t>
  </si>
  <si>
    <t>целевым статьям и группам видов расходов бюджетной классификации РФ</t>
  </si>
  <si>
    <t>6Д80000020</t>
  </si>
  <si>
    <t>к  решению   Совета народных депутатов</t>
  </si>
  <si>
    <t xml:space="preserve">№   23    от 30.12.2020г.           </t>
  </si>
  <si>
    <t>6Д1005549F</t>
  </si>
  <si>
    <t>Расходы на выплаты персоналуза достижение показателей деятельности органов исполнительной власти муниципальных образований за счет средств резервного фонда Правительства российской Федерации</t>
  </si>
  <si>
    <t>6Д6005549F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</si>
</sst>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left"/>
    </xf>
    <xf numFmtId="0" fontId="2" fillId="0" borderId="0" xfId="1" applyNumberFormat="1" applyFont="1" applyAlignment="1">
      <alignment horizontal="left"/>
    </xf>
    <xf numFmtId="0" fontId="2" fillId="2" borderId="0" xfId="1" applyNumberFormat="1" applyFont="1" applyFill="1" applyAlignment="1">
      <alignment horizontal="lef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0"/>
  <sheetViews>
    <sheetView tabSelected="1" topLeftCell="B44" workbookViewId="0">
      <selection activeCell="N27" sqref="N27"/>
    </sheetView>
  </sheetViews>
  <sheetFormatPr defaultRowHeight="12.75" x14ac:dyDescent="0.2"/>
  <cols>
    <col min="1" max="1" width="3.140625" style="2" customWidth="1"/>
    <col min="2" max="2" width="67.140625" style="2" customWidth="1"/>
    <col min="3" max="3" width="3.5703125" style="2" customWidth="1"/>
    <col min="4" max="4" width="3.28515625" style="2" customWidth="1"/>
    <col min="5" max="5" width="12.7109375" style="2" customWidth="1"/>
    <col min="6" max="6" width="6.7109375" style="2" customWidth="1"/>
    <col min="7" max="7" width="14.140625" style="2" customWidth="1"/>
    <col min="8" max="8" width="10.57031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105</v>
      </c>
      <c r="D2" s="43"/>
      <c r="E2" s="43"/>
      <c r="F2" s="43"/>
      <c r="G2" s="43"/>
      <c r="H2" s="43"/>
    </row>
    <row r="3" spans="2:8" x14ac:dyDescent="0.2">
      <c r="B3" s="1"/>
      <c r="C3" s="43" t="s">
        <v>109</v>
      </c>
      <c r="D3" s="43"/>
      <c r="E3" s="43"/>
      <c r="F3" s="43"/>
      <c r="G3" s="43"/>
      <c r="H3" s="43"/>
    </row>
    <row r="4" spans="2:8" x14ac:dyDescent="0.2">
      <c r="B4" s="25"/>
      <c r="C4" s="44" t="s">
        <v>0</v>
      </c>
      <c r="D4" s="44"/>
      <c r="E4" s="44"/>
      <c r="F4" s="44"/>
      <c r="G4" s="44"/>
      <c r="H4" s="44"/>
    </row>
    <row r="5" spans="2:8" ht="14.25" customHeight="1" x14ac:dyDescent="0.2">
      <c r="B5" s="25"/>
      <c r="C5" s="44" t="s">
        <v>110</v>
      </c>
      <c r="D5" s="44"/>
      <c r="E5" s="44"/>
      <c r="F5" s="44"/>
      <c r="G5" s="44"/>
      <c r="H5" s="44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38" t="s">
        <v>106</v>
      </c>
      <c r="C8" s="38"/>
      <c r="D8" s="38"/>
      <c r="E8" s="38"/>
      <c r="F8" s="38"/>
      <c r="G8" s="38"/>
    </row>
    <row r="9" spans="2:8" ht="15.75" x14ac:dyDescent="0.25">
      <c r="B9" s="42" t="s">
        <v>107</v>
      </c>
      <c r="C9" s="42"/>
      <c r="D9" s="42"/>
      <c r="E9" s="42"/>
      <c r="F9" s="42"/>
      <c r="G9" s="42"/>
    </row>
    <row r="10" spans="2:8" x14ac:dyDescent="0.2">
      <c r="B10" s="39"/>
      <c r="C10" s="39"/>
      <c r="D10" s="39"/>
      <c r="E10" s="39"/>
      <c r="F10" s="39"/>
      <c r="G10" s="39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0" t="s">
        <v>3</v>
      </c>
      <c r="C12" s="40" t="s">
        <v>4</v>
      </c>
      <c r="D12" s="40" t="s">
        <v>5</v>
      </c>
      <c r="E12" s="40" t="s">
        <v>6</v>
      </c>
      <c r="F12" s="40" t="s">
        <v>7</v>
      </c>
      <c r="G12" s="41" t="s">
        <v>102</v>
      </c>
    </row>
    <row r="13" spans="2:8" s="3" customFormat="1" x14ac:dyDescent="0.2">
      <c r="B13" s="40"/>
      <c r="C13" s="40"/>
      <c r="D13" s="40"/>
      <c r="E13" s="40"/>
      <c r="F13" s="40"/>
      <c r="G13" s="41"/>
    </row>
    <row r="14" spans="2:8" s="3" customFormat="1" x14ac:dyDescent="0.2">
      <c r="B14" s="40"/>
      <c r="C14" s="40"/>
      <c r="D14" s="40"/>
      <c r="E14" s="40"/>
      <c r="F14" s="40"/>
      <c r="G14" s="41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+G22+G30+G33</f>
        <v>5490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G18</f>
        <v>1038.7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G19</f>
        <v>1038.7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G20+G21</f>
        <v>1038.7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908.5</v>
      </c>
    </row>
    <row r="21" spans="2:8" s="3" customFormat="1" ht="38.25" x14ac:dyDescent="0.2">
      <c r="B21" s="10" t="s">
        <v>112</v>
      </c>
      <c r="C21" s="7" t="s">
        <v>9</v>
      </c>
      <c r="D21" s="8" t="s">
        <v>11</v>
      </c>
      <c r="E21" s="7" t="s">
        <v>111</v>
      </c>
      <c r="F21" s="8">
        <v>100</v>
      </c>
      <c r="G21" s="9">
        <v>130.19999999999999</v>
      </c>
    </row>
    <row r="22" spans="2:8" s="3" customFormat="1" ht="38.25" x14ac:dyDescent="0.2">
      <c r="B22" s="32" t="s">
        <v>17</v>
      </c>
      <c r="C22" s="30" t="s">
        <v>9</v>
      </c>
      <c r="D22" s="30" t="s">
        <v>18</v>
      </c>
      <c r="E22" s="30"/>
      <c r="F22" s="30"/>
      <c r="G22" s="31">
        <f>G23</f>
        <v>3110.2</v>
      </c>
    </row>
    <row r="23" spans="2:8" s="3" customFormat="1" x14ac:dyDescent="0.2">
      <c r="B23" s="6" t="s">
        <v>19</v>
      </c>
      <c r="C23" s="8" t="s">
        <v>9</v>
      </c>
      <c r="D23" s="8" t="s">
        <v>18</v>
      </c>
      <c r="E23" s="8" t="s">
        <v>20</v>
      </c>
      <c r="F23" s="8"/>
      <c r="G23" s="9">
        <f>G24</f>
        <v>3110.2</v>
      </c>
    </row>
    <row r="24" spans="2:8" s="3" customFormat="1" x14ac:dyDescent="0.2">
      <c r="B24" s="11" t="s">
        <v>21</v>
      </c>
      <c r="C24" s="8" t="s">
        <v>9</v>
      </c>
      <c r="D24" s="8" t="s">
        <v>18</v>
      </c>
      <c r="E24" s="8" t="s">
        <v>20</v>
      </c>
      <c r="F24" s="8"/>
      <c r="G24" s="9">
        <f>G25</f>
        <v>3110.2</v>
      </c>
    </row>
    <row r="25" spans="2:8" s="3" customFormat="1" x14ac:dyDescent="0.2">
      <c r="B25" s="11" t="s">
        <v>22</v>
      </c>
      <c r="C25" s="8" t="s">
        <v>9</v>
      </c>
      <c r="D25" s="8" t="s">
        <v>18</v>
      </c>
      <c r="E25" s="8" t="s">
        <v>20</v>
      </c>
      <c r="F25" s="8"/>
      <c r="G25" s="9">
        <f>G26+G28+G29+G27</f>
        <v>3110.2</v>
      </c>
    </row>
    <row r="26" spans="2:8" s="3" customFormat="1" ht="38.25" x14ac:dyDescent="0.2">
      <c r="B26" s="10" t="s">
        <v>16</v>
      </c>
      <c r="C26" s="8" t="s">
        <v>9</v>
      </c>
      <c r="D26" s="8" t="s">
        <v>18</v>
      </c>
      <c r="E26" s="8" t="s">
        <v>20</v>
      </c>
      <c r="F26" s="8">
        <v>100</v>
      </c>
      <c r="G26" s="9">
        <f>2817-51.34</f>
        <v>2765.66</v>
      </c>
    </row>
    <row r="27" spans="2:8" s="3" customFormat="1" ht="38.25" x14ac:dyDescent="0.2">
      <c r="B27" s="10" t="s">
        <v>112</v>
      </c>
      <c r="C27" s="8" t="s">
        <v>9</v>
      </c>
      <c r="D27" s="8" t="s">
        <v>18</v>
      </c>
      <c r="E27" s="8" t="s">
        <v>113</v>
      </c>
      <c r="F27" s="8">
        <v>100</v>
      </c>
      <c r="G27" s="9">
        <v>91.14</v>
      </c>
    </row>
    <row r="28" spans="2:8" s="3" customFormat="1" x14ac:dyDescent="0.2">
      <c r="B28" s="12" t="s">
        <v>23</v>
      </c>
      <c r="C28" s="8" t="s">
        <v>9</v>
      </c>
      <c r="D28" s="8" t="s">
        <v>18</v>
      </c>
      <c r="E28" s="8" t="s">
        <v>20</v>
      </c>
      <c r="F28" s="8">
        <v>200</v>
      </c>
      <c r="G28" s="9">
        <v>253.4</v>
      </c>
    </row>
    <row r="29" spans="2:8" s="3" customFormat="1" hidden="1" x14ac:dyDescent="0.2">
      <c r="B29" s="13" t="s">
        <v>24</v>
      </c>
      <c r="C29" s="8" t="s">
        <v>9</v>
      </c>
      <c r="D29" s="8" t="s">
        <v>18</v>
      </c>
      <c r="E29" s="8" t="s">
        <v>20</v>
      </c>
      <c r="F29" s="8">
        <v>800</v>
      </c>
      <c r="G29" s="9">
        <v>0</v>
      </c>
    </row>
    <row r="30" spans="2:8" s="3" customFormat="1" hidden="1" x14ac:dyDescent="0.2">
      <c r="B30" s="32" t="s">
        <v>25</v>
      </c>
      <c r="C30" s="30" t="s">
        <v>9</v>
      </c>
      <c r="D30" s="30" t="s">
        <v>26</v>
      </c>
      <c r="E30" s="30"/>
      <c r="F30" s="30"/>
      <c r="G30" s="30">
        <f>G32</f>
        <v>0</v>
      </c>
    </row>
    <row r="31" spans="2:8" s="3" customFormat="1" ht="25.5" hidden="1" x14ac:dyDescent="0.2">
      <c r="B31" s="14" t="s">
        <v>27</v>
      </c>
      <c r="C31" s="8" t="s">
        <v>9</v>
      </c>
      <c r="D31" s="8" t="s">
        <v>28</v>
      </c>
      <c r="E31" s="8" t="s">
        <v>29</v>
      </c>
      <c r="F31" s="8"/>
      <c r="G31" s="8">
        <f>G32</f>
        <v>0</v>
      </c>
    </row>
    <row r="32" spans="2:8" s="3" customFormat="1" hidden="1" x14ac:dyDescent="0.2">
      <c r="B32" s="13" t="s">
        <v>24</v>
      </c>
      <c r="C32" s="8" t="s">
        <v>9</v>
      </c>
      <c r="D32" s="8" t="s">
        <v>28</v>
      </c>
      <c r="E32" s="8" t="s">
        <v>29</v>
      </c>
      <c r="F32" s="8">
        <v>800</v>
      </c>
      <c r="G32" s="8"/>
    </row>
    <row r="33" spans="2:9" s="3" customFormat="1" x14ac:dyDescent="0.2">
      <c r="B33" s="28" t="s">
        <v>30</v>
      </c>
      <c r="C33" s="30" t="s">
        <v>9</v>
      </c>
      <c r="D33" s="30" t="s">
        <v>31</v>
      </c>
      <c r="E33" s="30"/>
      <c r="F33" s="30"/>
      <c r="G33" s="31">
        <f>G34+G44+G46+G36+G38+G40+G42</f>
        <v>1341.1</v>
      </c>
    </row>
    <row r="34" spans="2:9" s="3" customFormat="1" hidden="1" x14ac:dyDescent="0.2">
      <c r="B34" s="15"/>
      <c r="C34" s="8"/>
      <c r="D34" s="8"/>
      <c r="E34" s="8"/>
      <c r="F34" s="8"/>
      <c r="G34" s="8"/>
    </row>
    <row r="35" spans="2:9" s="3" customFormat="1" hidden="1" x14ac:dyDescent="0.2">
      <c r="B35" s="15"/>
      <c r="C35" s="8"/>
      <c r="D35" s="8"/>
      <c r="E35" s="8"/>
      <c r="F35" s="8"/>
      <c r="G35" s="8"/>
    </row>
    <row r="36" spans="2:9" s="3" customFormat="1" ht="25.5" hidden="1" customHeight="1" x14ac:dyDescent="0.2">
      <c r="B36" s="15" t="s">
        <v>32</v>
      </c>
      <c r="C36" s="8" t="s">
        <v>9</v>
      </c>
      <c r="D36" s="8" t="s">
        <v>31</v>
      </c>
      <c r="E36" s="8" t="s">
        <v>33</v>
      </c>
      <c r="F36" s="8"/>
      <c r="G36" s="8">
        <f>G37</f>
        <v>0</v>
      </c>
      <c r="I36" s="16"/>
    </row>
    <row r="37" spans="2:9" s="3" customFormat="1" ht="17.25" hidden="1" customHeight="1" x14ac:dyDescent="0.2">
      <c r="B37" s="15" t="s">
        <v>23</v>
      </c>
      <c r="C37" s="8" t="s">
        <v>9</v>
      </c>
      <c r="D37" s="8" t="s">
        <v>31</v>
      </c>
      <c r="E37" s="8" t="s">
        <v>33</v>
      </c>
      <c r="F37" s="8">
        <v>200</v>
      </c>
      <c r="G37" s="8"/>
      <c r="I37" s="16"/>
    </row>
    <row r="38" spans="2:9" s="3" customFormat="1" ht="12" hidden="1" customHeight="1" x14ac:dyDescent="0.2">
      <c r="B38" s="15" t="s">
        <v>103</v>
      </c>
      <c r="C38" s="8" t="s">
        <v>9</v>
      </c>
      <c r="D38" s="8" t="s">
        <v>31</v>
      </c>
      <c r="E38" s="8" t="s">
        <v>34</v>
      </c>
      <c r="F38" s="8"/>
      <c r="G38" s="8">
        <f>G39</f>
        <v>0</v>
      </c>
      <c r="I38" s="16"/>
    </row>
    <row r="39" spans="2:9" s="3" customFormat="1" ht="15.75" hidden="1" customHeight="1" x14ac:dyDescent="0.2">
      <c r="B39" s="15" t="s">
        <v>23</v>
      </c>
      <c r="C39" s="8" t="s">
        <v>9</v>
      </c>
      <c r="D39" s="8" t="s">
        <v>31</v>
      </c>
      <c r="E39" s="8" t="s">
        <v>34</v>
      </c>
      <c r="F39" s="8">
        <v>200</v>
      </c>
      <c r="G39" s="8"/>
      <c r="I39" s="16"/>
    </row>
    <row r="40" spans="2:9" s="3" customFormat="1" ht="14.25" hidden="1" customHeight="1" x14ac:dyDescent="0.2">
      <c r="B40" s="15" t="s">
        <v>104</v>
      </c>
      <c r="C40" s="8" t="s">
        <v>9</v>
      </c>
      <c r="D40" s="8" t="s">
        <v>31</v>
      </c>
      <c r="E40" s="8" t="s">
        <v>35</v>
      </c>
      <c r="F40" s="8"/>
      <c r="G40" s="8">
        <f>G41</f>
        <v>0</v>
      </c>
      <c r="I40" s="16"/>
    </row>
    <row r="41" spans="2:9" s="3" customFormat="1" ht="14.25" hidden="1" customHeight="1" x14ac:dyDescent="0.2">
      <c r="B41" s="15" t="s">
        <v>23</v>
      </c>
      <c r="C41" s="8" t="s">
        <v>9</v>
      </c>
      <c r="D41" s="8" t="s">
        <v>31</v>
      </c>
      <c r="E41" s="8" t="s">
        <v>35</v>
      </c>
      <c r="F41" s="8">
        <v>200</v>
      </c>
      <c r="G41" s="8"/>
      <c r="I41" s="16"/>
    </row>
    <row r="42" spans="2:9" s="3" customFormat="1" ht="15" hidden="1" customHeight="1" x14ac:dyDescent="0.2">
      <c r="B42" s="15" t="s">
        <v>36</v>
      </c>
      <c r="C42" s="8" t="s">
        <v>9</v>
      </c>
      <c r="D42" s="8" t="s">
        <v>31</v>
      </c>
      <c r="E42" s="8" t="s">
        <v>37</v>
      </c>
      <c r="F42" s="8"/>
      <c r="G42" s="8">
        <f>G43</f>
        <v>0</v>
      </c>
      <c r="I42" s="16"/>
    </row>
    <row r="43" spans="2:9" s="3" customFormat="1" ht="15" hidden="1" customHeight="1" x14ac:dyDescent="0.2">
      <c r="B43" s="15" t="s">
        <v>23</v>
      </c>
      <c r="C43" s="8" t="s">
        <v>9</v>
      </c>
      <c r="D43" s="8" t="s">
        <v>31</v>
      </c>
      <c r="E43" s="8" t="s">
        <v>37</v>
      </c>
      <c r="F43" s="8">
        <v>200</v>
      </c>
      <c r="G43" s="8"/>
      <c r="I43" s="16"/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1308.0999999999999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1098.808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f>563.808+100+130-3+22-37+115+135+56</f>
        <v>1081.808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17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64.146000000000001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108</v>
      </c>
      <c r="F51" s="8">
        <v>500</v>
      </c>
      <c r="G51" s="8">
        <v>64.146000000000001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81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81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233.9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233.9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233.9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233.9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233.9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233.9</v>
      </c>
    </row>
    <row r="61" spans="2:7" s="3" customFormat="1" ht="25.5" hidden="1" x14ac:dyDescent="0.2">
      <c r="B61" s="35" t="s">
        <v>59</v>
      </c>
      <c r="C61" s="30" t="s">
        <v>51</v>
      </c>
      <c r="D61" s="30"/>
      <c r="E61" s="30"/>
      <c r="F61" s="30"/>
      <c r="G61" s="36">
        <f>G62</f>
        <v>0</v>
      </c>
    </row>
    <row r="62" spans="2:7" s="3" customFormat="1" ht="25.5" hidden="1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0</v>
      </c>
    </row>
    <row r="63" spans="2:7" s="3" customFormat="1" hidden="1" x14ac:dyDescent="0.2">
      <c r="B63" s="15" t="s">
        <v>52</v>
      </c>
      <c r="C63" s="8"/>
      <c r="D63" s="8"/>
      <c r="E63" s="8" t="s">
        <v>62</v>
      </c>
      <c r="F63" s="8"/>
      <c r="G63" s="20">
        <f>G64</f>
        <v>0</v>
      </c>
    </row>
    <row r="64" spans="2:7" s="3" customFormat="1" ht="25.5" hidden="1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</f>
        <v>0</v>
      </c>
    </row>
    <row r="65" spans="2:8" s="3" customFormat="1" hidden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/>
    </row>
    <row r="66" spans="2:8" s="3" customFormat="1" x14ac:dyDescent="0.2">
      <c r="B66" s="33" t="s">
        <v>64</v>
      </c>
      <c r="C66" s="30" t="s">
        <v>18</v>
      </c>
      <c r="D66" s="30"/>
      <c r="E66" s="30"/>
      <c r="F66" s="30"/>
      <c r="G66" s="31">
        <f>G67+G73</f>
        <v>1469.7</v>
      </c>
    </row>
    <row r="67" spans="2:8" s="3" customFormat="1" x14ac:dyDescent="0.2">
      <c r="B67" s="15" t="s">
        <v>65</v>
      </c>
      <c r="C67" s="8" t="s">
        <v>18</v>
      </c>
      <c r="D67" s="8" t="s">
        <v>61</v>
      </c>
      <c r="E67" s="8"/>
      <c r="F67" s="8"/>
      <c r="G67" s="8">
        <f>G68</f>
        <v>1469.7</v>
      </c>
    </row>
    <row r="68" spans="2:8" s="3" customFormat="1" ht="25.5" x14ac:dyDescent="0.2">
      <c r="B68" s="6" t="s">
        <v>66</v>
      </c>
      <c r="C68" s="8" t="s">
        <v>18</v>
      </c>
      <c r="D68" s="8" t="s">
        <v>61</v>
      </c>
      <c r="E68" s="8" t="s">
        <v>41</v>
      </c>
      <c r="F68" s="8"/>
      <c r="G68" s="8">
        <f>G69</f>
        <v>1469.7</v>
      </c>
    </row>
    <row r="69" spans="2:8" s="3" customFormat="1" x14ac:dyDescent="0.2">
      <c r="B69" s="19" t="s">
        <v>67</v>
      </c>
      <c r="C69" s="8" t="s">
        <v>18</v>
      </c>
      <c r="D69" s="8" t="s">
        <v>61</v>
      </c>
      <c r="E69" s="8" t="s">
        <v>68</v>
      </c>
      <c r="F69" s="8"/>
      <c r="G69" s="8">
        <f>G70</f>
        <v>1469.7</v>
      </c>
    </row>
    <row r="70" spans="2:8" s="3" customFormat="1" ht="25.5" x14ac:dyDescent="0.2">
      <c r="B70" s="17" t="s">
        <v>69</v>
      </c>
      <c r="C70" s="8" t="s">
        <v>18</v>
      </c>
      <c r="D70" s="8" t="s">
        <v>61</v>
      </c>
      <c r="E70" s="8" t="s">
        <v>70</v>
      </c>
      <c r="F70" s="8"/>
      <c r="G70" s="8">
        <f>G72+G71</f>
        <v>1469.7</v>
      </c>
    </row>
    <row r="71" spans="2:8" s="3" customFormat="1" x14ac:dyDescent="0.2">
      <c r="B71" s="12" t="s">
        <v>23</v>
      </c>
      <c r="C71" s="8" t="s">
        <v>18</v>
      </c>
      <c r="D71" s="8" t="s">
        <v>61</v>
      </c>
      <c r="E71" s="8" t="s">
        <v>70</v>
      </c>
      <c r="F71" s="8">
        <v>200</v>
      </c>
      <c r="G71" s="8">
        <f>1069.7-132-300</f>
        <v>637.70000000000005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400</v>
      </c>
      <c r="G72" s="8">
        <f>132+300+400</f>
        <v>832</v>
      </c>
    </row>
    <row r="73" spans="2:8" s="3" customFormat="1" hidden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0</v>
      </c>
    </row>
    <row r="74" spans="2:8" s="3" customFormat="1" hidden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0</v>
      </c>
    </row>
    <row r="75" spans="2:8" s="3" customFormat="1" hidden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/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1093.8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</f>
        <v>1093.8</v>
      </c>
    </row>
    <row r="81" spans="2:8" s="3" customFormat="1" hidden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0</v>
      </c>
      <c r="H81" s="5"/>
    </row>
    <row r="82" spans="2:8" s="3" customFormat="1" hidden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/>
      <c r="H82" s="5"/>
    </row>
    <row r="83" spans="2:8" s="3" customFormat="1" ht="25.5" hidden="1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0</v>
      </c>
      <c r="H83" s="5"/>
    </row>
    <row r="84" spans="2:8" s="3" customFormat="1" hidden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/>
      <c r="H84" s="5"/>
    </row>
    <row r="85" spans="2:8" s="3" customFormat="1" hidden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0</v>
      </c>
      <c r="H85" s="5"/>
    </row>
    <row r="86" spans="2:8" s="3" customFormat="1" hidden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/>
      <c r="H86" s="5"/>
    </row>
    <row r="87" spans="2:8" s="3" customFormat="1" hidden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0</v>
      </c>
      <c r="H87" s="5"/>
    </row>
    <row r="88" spans="2:8" s="3" customFormat="1" hidden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/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6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G92+G91</f>
        <v>1087.8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f>372.8+8+209</f>
        <v>589.79999999999995</v>
      </c>
      <c r="H91" s="5"/>
    </row>
    <row r="92" spans="2:8" s="3" customFormat="1" x14ac:dyDescent="0.2">
      <c r="B92" s="6" t="s">
        <v>23</v>
      </c>
      <c r="C92" s="7" t="s">
        <v>74</v>
      </c>
      <c r="D92" s="8" t="s">
        <v>79</v>
      </c>
      <c r="E92" s="7" t="s">
        <v>89</v>
      </c>
      <c r="F92" s="8">
        <v>400</v>
      </c>
      <c r="G92" s="9">
        <v>498</v>
      </c>
      <c r="H92" s="5"/>
    </row>
    <row r="93" spans="2:8" s="3" customFormat="1" hidden="1" x14ac:dyDescent="0.2">
      <c r="B93" s="33" t="s">
        <v>90</v>
      </c>
      <c r="C93" s="30" t="s">
        <v>28</v>
      </c>
      <c r="D93" s="30"/>
      <c r="E93" s="30"/>
      <c r="F93" s="30"/>
      <c r="G93" s="30">
        <f>G94</f>
        <v>0</v>
      </c>
    </row>
    <row r="94" spans="2:8" s="3" customFormat="1" hidden="1" x14ac:dyDescent="0.2">
      <c r="B94" s="22" t="s">
        <v>91</v>
      </c>
      <c r="C94" s="8" t="s">
        <v>28</v>
      </c>
      <c r="D94" s="8" t="s">
        <v>28</v>
      </c>
      <c r="E94" s="8"/>
      <c r="F94" s="8"/>
      <c r="G94" s="8">
        <f>G95</f>
        <v>0</v>
      </c>
    </row>
    <row r="95" spans="2:8" s="3" customFormat="1" hidden="1" x14ac:dyDescent="0.2">
      <c r="B95" s="17" t="s">
        <v>92</v>
      </c>
      <c r="C95" s="8" t="s">
        <v>28</v>
      </c>
      <c r="D95" s="8" t="s">
        <v>28</v>
      </c>
      <c r="E95" s="8" t="s">
        <v>41</v>
      </c>
      <c r="F95" s="8"/>
      <c r="G95" s="8">
        <f>G96</f>
        <v>0</v>
      </c>
    </row>
    <row r="96" spans="2:8" s="3" customFormat="1" hidden="1" x14ac:dyDescent="0.2">
      <c r="B96" s="6" t="s">
        <v>93</v>
      </c>
      <c r="C96" s="8" t="s">
        <v>28</v>
      </c>
      <c r="D96" s="8" t="s">
        <v>28</v>
      </c>
      <c r="E96" s="8" t="s">
        <v>94</v>
      </c>
      <c r="F96" s="8"/>
      <c r="G96" s="8">
        <f>G97</f>
        <v>0</v>
      </c>
    </row>
    <row r="97" spans="2:7" s="3" customFormat="1" hidden="1" x14ac:dyDescent="0.2">
      <c r="B97" s="12" t="s">
        <v>23</v>
      </c>
      <c r="C97" s="8" t="s">
        <v>28</v>
      </c>
      <c r="D97" s="8" t="s">
        <v>28</v>
      </c>
      <c r="E97" s="8" t="s">
        <v>94</v>
      </c>
      <c r="F97" s="8">
        <v>200</v>
      </c>
      <c r="G97" s="8"/>
    </row>
    <row r="98" spans="2:7" s="3" customFormat="1" x14ac:dyDescent="0.2">
      <c r="B98" s="28" t="s">
        <v>95</v>
      </c>
      <c r="C98" s="30" t="s">
        <v>96</v>
      </c>
      <c r="D98" s="30"/>
      <c r="E98" s="30"/>
      <c r="F98" s="30"/>
      <c r="G98" s="36">
        <f>G99</f>
        <v>80.5</v>
      </c>
    </row>
    <row r="99" spans="2:7" s="3" customFormat="1" x14ac:dyDescent="0.2">
      <c r="B99" s="22" t="s">
        <v>97</v>
      </c>
      <c r="C99" s="8" t="s">
        <v>96</v>
      </c>
      <c r="D99" s="8" t="s">
        <v>9</v>
      </c>
      <c r="E99" s="8"/>
      <c r="F99" s="8"/>
      <c r="G99" s="20">
        <f>G100</f>
        <v>80.5</v>
      </c>
    </row>
    <row r="100" spans="2:7" s="3" customFormat="1" ht="25.5" x14ac:dyDescent="0.2">
      <c r="B100" s="6" t="s">
        <v>98</v>
      </c>
      <c r="C100" s="8" t="s">
        <v>96</v>
      </c>
      <c r="D100" s="8" t="s">
        <v>9</v>
      </c>
      <c r="E100" s="8" t="s">
        <v>99</v>
      </c>
      <c r="F100" s="8"/>
      <c r="G100" s="20">
        <f>G101</f>
        <v>80.5</v>
      </c>
    </row>
    <row r="101" spans="2:7" s="3" customFormat="1" x14ac:dyDescent="0.2">
      <c r="B101" s="19" t="s">
        <v>100</v>
      </c>
      <c r="C101" s="8" t="s">
        <v>96</v>
      </c>
      <c r="D101" s="8" t="s">
        <v>9</v>
      </c>
      <c r="E101" s="8" t="s">
        <v>99</v>
      </c>
      <c r="F101" s="8">
        <v>300</v>
      </c>
      <c r="G101" s="20">
        <v>80.5</v>
      </c>
    </row>
    <row r="102" spans="2:7" s="3" customFormat="1" x14ac:dyDescent="0.2">
      <c r="B102" s="28" t="s">
        <v>101</v>
      </c>
      <c r="C102" s="30"/>
      <c r="D102" s="30"/>
      <c r="E102" s="30"/>
      <c r="F102" s="30"/>
      <c r="G102" s="37">
        <f>G16+G55+G61+G66+G76+G93+G98</f>
        <v>8367.9</v>
      </c>
    </row>
    <row r="103" spans="2:7" s="3" customFormat="1" x14ac:dyDescent="0.2"/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ht="15.75" x14ac:dyDescent="0.2">
      <c r="B115" s="23"/>
      <c r="H115" s="24"/>
    </row>
    <row r="116" spans="2:8" s="3" customFormat="1" ht="15.75" x14ac:dyDescent="0.2">
      <c r="B116" s="23"/>
    </row>
    <row r="117" spans="2:8" s="3" customFormat="1" x14ac:dyDescent="0.2"/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</sheetData>
  <mergeCells count="13">
    <mergeCell ref="B9:G9"/>
    <mergeCell ref="B7:G7"/>
    <mergeCell ref="C3:H3"/>
    <mergeCell ref="C4:H4"/>
    <mergeCell ref="C2:H2"/>
    <mergeCell ref="C5:H5"/>
    <mergeCell ref="B10:G10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2020-12-30T08:19:41Z</dcterms:modified>
</cp:coreProperties>
</file>