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2" l="1"/>
  <c r="G45" i="2"/>
  <c r="H84" i="2" l="1"/>
  <c r="G84" i="2" l="1"/>
  <c r="H45" i="2" l="1"/>
  <c r="H96" i="2" l="1"/>
  <c r="G96" i="2"/>
  <c r="H95" i="2"/>
  <c r="G95" i="2"/>
  <c r="G94" i="2" s="1"/>
  <c r="H94" i="2"/>
  <c r="H92" i="2"/>
  <c r="G92" i="2"/>
  <c r="H91" i="2"/>
  <c r="G91" i="2"/>
  <c r="H90" i="2"/>
  <c r="G90" i="2"/>
  <c r="H89" i="2"/>
  <c r="G89" i="2"/>
  <c r="H87" i="2"/>
  <c r="H77" i="2" s="1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H56" i="2" s="1"/>
  <c r="H55" i="2" s="1"/>
  <c r="H54" i="2" s="1"/>
  <c r="H53" i="2" s="1"/>
  <c r="G57" i="2"/>
  <c r="G56" i="2" s="1"/>
  <c r="G55" i="2" s="1"/>
  <c r="G54" i="2" s="1"/>
  <c r="G53" i="2" s="1"/>
  <c r="H50" i="2"/>
  <c r="H44" i="2" s="1"/>
  <c r="G50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31" i="2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<sst xmlns="http://schemas.openxmlformats.org/spreadsheetml/2006/main" count="305" uniqueCount="111">
  <si>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</si>
  <si>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</si>
  <si>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</si>
  <si>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</si>
  <si>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</si>
  <si>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</si>
  <si>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</si>
  <si>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</si>
  <si>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</si>
  <si>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</si>
  <si>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</si>
  <si>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</si>
  <si>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</si>
  <si>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</si>
  <si>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</si>
  <si>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</si>
  <si>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</si>
  <si>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</si>
  <si>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</si>
  <si>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</si>
  <si>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</si>
  <si>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</si>
  <si>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</si>
  <si>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</si>
  <si>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</si>
  <si>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</si>
  <si>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</si>
  <si>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</si>
  <si>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</si>
  <si>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</si>
  <si>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</si>
  <si>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</si>
  <si>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</si>
  <si>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</si>
  <si>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</si>
  <si>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</si>
  <si>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</si>
  <si>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</si>
  <si>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</si>
  <si>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</si>
  <si>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</si>
  <si>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</si>
  <si>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</si>
  <si>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</si>
  <si>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</si>
  <si>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</si>
  <si>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</si>
  <si>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</si>
  <si>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</si>
  <si>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</si>
  <si>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</si>
  <si>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</si>
  <si>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</si>
  <si>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</si>
  <si>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</si>
  <si>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</si>
  <si>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</si>
  <si>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</si>
  <si>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</si>
  <si>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</si>
  <si>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</si>
  <si>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</si>
  <si>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</si>
  <si>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</si>
  <si>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</si>
  <si>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</si>
  <si>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</si>
  <si>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</si>
  <si>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</si>
  <si>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</si>
  <si>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</si>
  <si>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</si>
  <si>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</si>
  <si>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</si>
  <si>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</si>
  <si>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</si>
  <si>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</si>
  <si>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</si>
  <si>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</si>
  <si>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</si>
  <si>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</si>
  <si>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</si>
  <si>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</si>
  <si>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</si>
  <si>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</si>
  <si>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</si>
  <si>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</si>
  <si>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</si>
  <si>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</si>
  <si>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</si>
  <si>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</si>
  <si>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</si>
  <si>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</si>
  <si>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</si>
  <si>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</si>
  <si>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</si>
  <si>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</si>
  <si>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</si>
  <si>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</si>
  <si>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</si>
  <si>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</si>
  <si>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</si>
  <si>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</si>
  <si>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</si>
  <si>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</si>
  <si>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"Джерокайское сельское поселение" на 2024-2025 гг.целевым статьям и видам расходов</t>
  </si>
  <si>
    <t>Сумма на 2024год</t>
  </si>
  <si>
    <t>Сумма на 2025год</t>
  </si>
  <si>
    <t>Приложение №6</t>
  </si>
  <si>
    <t>к   Решению Совета народных депутатов</t>
  </si>
  <si>
    <t>№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</si>
</sst>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73" workbookViewId="0">
      <selection activeCell="H9" sqref="H9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7" t="s">
        <v>108</v>
      </c>
      <c r="D2" s="47"/>
      <c r="E2" s="47"/>
      <c r="F2" s="47"/>
      <c r="G2" s="47"/>
      <c r="H2" s="47"/>
      <c r="I2" s="47"/>
      <c r="J2" s="47"/>
    </row>
    <row r="3" spans="2:10" x14ac:dyDescent="0.2">
      <c r="B3" s="27"/>
      <c r="C3" s="47" t="s">
        <v>109</v>
      </c>
      <c r="D3" s="47"/>
      <c r="E3" s="47"/>
      <c r="F3" s="47"/>
      <c r="G3" s="47"/>
      <c r="H3" s="47"/>
      <c r="I3" s="47"/>
      <c r="J3" s="47"/>
    </row>
    <row r="4" spans="2:10" x14ac:dyDescent="0.2">
      <c r="B4" s="27"/>
      <c r="C4" s="47" t="s">
        <v>0</v>
      </c>
      <c r="D4" s="47"/>
      <c r="E4" s="47"/>
      <c r="F4" s="47"/>
      <c r="G4" s="47"/>
      <c r="H4" s="47"/>
      <c r="I4" s="47"/>
      <c r="J4" s="47"/>
    </row>
    <row r="5" spans="2:10" ht="14.25" customHeight="1" x14ac:dyDescent="0.2">
      <c r="B5" s="27"/>
      <c r="C5" s="47" t="s">
        <v>110</v>
      </c>
      <c r="D5" s="47"/>
      <c r="E5" s="47"/>
      <c r="F5" s="47"/>
      <c r="G5" s="47"/>
      <c r="H5" s="47"/>
      <c r="I5" s="47"/>
      <c r="J5" s="47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8" t="s">
        <v>105</v>
      </c>
      <c r="C8" s="48"/>
      <c r="D8" s="48"/>
      <c r="E8" s="48"/>
      <c r="F8" s="48"/>
      <c r="G8" s="48"/>
      <c r="H8" s="48"/>
      <c r="I8" s="48"/>
    </row>
    <row r="9" spans="2:10" ht="15.75" x14ac:dyDescent="0.25">
      <c r="B9" s="46"/>
      <c r="C9" s="46"/>
      <c r="D9" s="46"/>
      <c r="E9" s="46"/>
      <c r="F9" s="46"/>
      <c r="G9" s="46"/>
      <c r="H9" s="30"/>
    </row>
    <row r="10" spans="2:10" x14ac:dyDescent="0.2">
      <c r="B10" s="45"/>
      <c r="C10" s="45"/>
      <c r="D10" s="45"/>
      <c r="E10" s="45"/>
      <c r="F10" s="45"/>
      <c r="G10" s="45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4" t="s">
        <v>3</v>
      </c>
      <c r="C12" s="44" t="s">
        <v>4</v>
      </c>
      <c r="D12" s="44" t="s">
        <v>5</v>
      </c>
      <c r="E12" s="44" t="s">
        <v>6</v>
      </c>
      <c r="F12" s="44" t="s">
        <v>7</v>
      </c>
      <c r="G12" s="43" t="s">
        <v>106</v>
      </c>
      <c r="H12" s="43" t="s">
        <v>107</v>
      </c>
    </row>
    <row r="13" spans="2:10" s="2" customFormat="1" x14ac:dyDescent="0.2">
      <c r="B13" s="44"/>
      <c r="C13" s="44"/>
      <c r="D13" s="44"/>
      <c r="E13" s="44"/>
      <c r="F13" s="44"/>
      <c r="G13" s="43"/>
      <c r="H13" s="43"/>
    </row>
    <row r="14" spans="2:10" s="2" customFormat="1" x14ac:dyDescent="0.2">
      <c r="B14" s="44"/>
      <c r="C14" s="44"/>
      <c r="D14" s="44"/>
      <c r="E14" s="44"/>
      <c r="F14" s="44"/>
      <c r="G14" s="43"/>
      <c r="H14" s="43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5694.5</v>
      </c>
      <c r="H16" s="36">
        <f>H17 +H21+H28+H31</f>
        <v>5809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1058</v>
      </c>
      <c r="H17" s="8">
        <f>H20</f>
        <v>1101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1058</v>
      </c>
      <c r="H18" s="8">
        <f>H20</f>
        <v>1101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1058</v>
      </c>
      <c r="H19" s="8">
        <f>H20</f>
        <v>1101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1058</v>
      </c>
      <c r="H20" s="8">
        <v>1101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3903</v>
      </c>
      <c r="H21" s="36">
        <f t="shared" si="0"/>
        <v>4052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3903</v>
      </c>
      <c r="H22" s="8">
        <f t="shared" si="0"/>
        <v>4052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3903</v>
      </c>
      <c r="H23" s="8">
        <f t="shared" si="0"/>
        <v>4052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3903</v>
      </c>
      <c r="H24" s="8">
        <f>H25+H26+H27</f>
        <v>4052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3703</v>
      </c>
      <c r="H25" s="8">
        <v>3852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200</v>
      </c>
      <c r="H26" s="8">
        <v>200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733.5</v>
      </c>
      <c r="H31" s="36">
        <f>H32+H42+H44+H34+H36+H38+H40</f>
        <v>656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700.5</v>
      </c>
      <c r="H44" s="7">
        <f>H45+H50+H49+H48</f>
        <v>623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f>G46+G47</f>
        <v>459.9</v>
      </c>
      <c r="H45" s="7">
        <f>H46+H47</f>
        <v>382.4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445.9</v>
      </c>
      <c r="H46" s="7">
        <v>368.4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14</v>
      </c>
      <c r="H47" s="7">
        <v>14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80.400000000000006</v>
      </c>
      <c r="H48" s="7">
        <v>80.400000000000006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80.2</v>
      </c>
      <c r="H49" s="7">
        <v>80.2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80</v>
      </c>
      <c r="H50" s="7">
        <f>H51+H52</f>
        <v>80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80</v>
      </c>
      <c r="H52" s="7">
        <v>80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309</v>
      </c>
      <c r="H53" s="35">
        <f t="shared" si="1"/>
        <v>319.39999999999998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309</v>
      </c>
      <c r="H54" s="7">
        <f t="shared" si="1"/>
        <v>319.39999999999998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309</v>
      </c>
      <c r="H55" s="7">
        <f t="shared" si="1"/>
        <v>319.39999999999998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309</v>
      </c>
      <c r="H56" s="7">
        <f t="shared" si="1"/>
        <v>319.39999999999998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309</v>
      </c>
      <c r="H57" s="7">
        <f t="shared" si="1"/>
        <v>319.39999999999998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v>309</v>
      </c>
      <c r="H58" s="7">
        <v>319.39999999999998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1554</v>
      </c>
      <c r="H64" s="36">
        <f>H65+H70</f>
        <v>1554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1553</v>
      </c>
      <c r="H65" s="7">
        <f t="shared" si="3"/>
        <v>1553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1553</v>
      </c>
      <c r="H66" s="7">
        <f t="shared" si="3"/>
        <v>1553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1553</v>
      </c>
      <c r="H67" s="7">
        <f t="shared" si="3"/>
        <v>1553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1553</v>
      </c>
      <c r="H68" s="7">
        <f t="shared" si="3"/>
        <v>1553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1553</v>
      </c>
      <c r="H69" s="7">
        <v>1553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59.5</v>
      </c>
      <c r="H73" s="36">
        <f>H74+H77</f>
        <v>56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59.5</v>
      </c>
      <c r="H77" s="8">
        <f>H78+H80+H82+H84+H87+H86</f>
        <v>56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2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1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50</v>
      </c>
      <c r="H87" s="8">
        <f>H88</f>
        <v>50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50</v>
      </c>
      <c r="H88" s="8">
        <v>50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96</v>
      </c>
      <c r="H94" s="41">
        <f t="shared" si="5"/>
        <v>100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96</v>
      </c>
      <c r="H95" s="22">
        <f t="shared" si="5"/>
        <v>100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96</v>
      </c>
      <c r="H96" s="22">
        <f t="shared" si="5"/>
        <v>100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96</v>
      </c>
      <c r="H97" s="22">
        <v>100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7715</v>
      </c>
      <c r="H98" s="42">
        <f>H16+H53+H59+H64+H73+H89+H94</f>
        <v>7840.4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B10:G10"/>
    <mergeCell ref="B9:G9"/>
    <mergeCell ref="C4:J4"/>
    <mergeCell ref="C3:J3"/>
    <mergeCell ref="C2:J2"/>
    <mergeCell ref="C5:J5"/>
    <mergeCell ref="B8:I8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2022-12-30T08:00:38Z</dcterms:modified>
</cp:coreProperties>
</file>